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050"/>
  </bookViews>
  <sheets>
    <sheet name="Form" sheetId="9" r:id="rId1"/>
  </sheets>
  <definedNames>
    <definedName name="_xlnm._FilterDatabase" localSheetId="0" hidden="1">Form!$A$2:$A$47</definedName>
    <definedName name="_xlnm.Print_Area" localSheetId="0">Form!$A$1:$Z$911</definedName>
    <definedName name="range_1_1">Form!A1:AA49</definedName>
    <definedName name="range_1_2">Form!A49:AA94</definedName>
    <definedName name="range_2_1">Form!A94:AA123</definedName>
    <definedName name="range_2_2">Form!A123:AA152</definedName>
    <definedName name="range_3_1_1">Form!A152:AA196</definedName>
    <definedName name="range_3_1_2">Form!A196:AA240</definedName>
    <definedName name="range_3_2_1">Form!A240:AA284</definedName>
    <definedName name="range_3_2_2">Form!A284:AA328</definedName>
    <definedName name="range_3_3_1">Form!A328:AA372</definedName>
    <definedName name="range_3_3_2">Form!A372:AA416</definedName>
    <definedName name="range_3_4_1">Form!A416:AA460</definedName>
    <definedName name="range_3_4_2">Form!A460:AA504</definedName>
    <definedName name="range_3_5_1">Form!A504:AA548</definedName>
    <definedName name="range_3_5_2">Form!A548:AA592</definedName>
    <definedName name="range_3_6_1">Form!A592:AA636</definedName>
    <definedName name="range_3_6_2">Form!A636:AA680</definedName>
    <definedName name="range_3_7_1">Form!A680:AA724</definedName>
    <definedName name="range_3_7_2">Form!A724:AA768</definedName>
    <definedName name="range_3_8_1">Form!A768:AA812</definedName>
    <definedName name="range_3_8_2">Form!A812:AA856</definedName>
    <definedName name="range_4_1">Form!A856:AA884</definedName>
    <definedName name="range_4_2">Form!A884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867" i="9" l="1"/>
  <c r="K895" i="9" s="1"/>
  <c r="Z895" i="9" s="1"/>
  <c r="O850" i="9"/>
  <c r="N850" i="9"/>
  <c r="M850" i="9"/>
  <c r="L850" i="9"/>
  <c r="O836" i="9"/>
  <c r="N836" i="9"/>
  <c r="M836" i="9"/>
  <c r="L836" i="9"/>
  <c r="Y806" i="9"/>
  <c r="X806" i="9"/>
  <c r="W806" i="9"/>
  <c r="V806" i="9"/>
  <c r="U806" i="9"/>
  <c r="T806" i="9"/>
  <c r="S806" i="9"/>
  <c r="R806" i="9"/>
  <c r="Q806" i="9"/>
  <c r="P806" i="9"/>
  <c r="O806" i="9"/>
  <c r="N806" i="9"/>
  <c r="M806" i="9"/>
  <c r="L806" i="9"/>
  <c r="K806" i="9"/>
  <c r="Z793" i="9"/>
  <c r="K837" i="9" s="1"/>
  <c r="Y792" i="9"/>
  <c r="X792" i="9"/>
  <c r="W792" i="9"/>
  <c r="V792" i="9"/>
  <c r="U792" i="9"/>
  <c r="T792" i="9"/>
  <c r="S792" i="9"/>
  <c r="R792" i="9"/>
  <c r="Q792" i="9"/>
  <c r="P792" i="9"/>
  <c r="O792" i="9"/>
  <c r="N792" i="9"/>
  <c r="M792" i="9"/>
  <c r="L792" i="9"/>
  <c r="K792" i="9"/>
  <c r="Z787" i="9"/>
  <c r="K831" i="9" s="1"/>
  <c r="Z831" i="9" s="1"/>
  <c r="Z786" i="9"/>
  <c r="K830" i="9" s="1"/>
  <c r="Z830" i="9" s="1"/>
  <c r="Z785" i="9"/>
  <c r="K829" i="9" s="1"/>
  <c r="Z829" i="9" s="1"/>
  <c r="Z784" i="9"/>
  <c r="K828" i="9" s="1"/>
  <c r="Z828" i="9" s="1"/>
  <c r="Z783" i="9"/>
  <c r="K827" i="9" s="1"/>
  <c r="Z827" i="9" s="1"/>
  <c r="Z782" i="9"/>
  <c r="K826" i="9" s="1"/>
  <c r="Z826" i="9" s="1"/>
  <c r="Z781" i="9"/>
  <c r="K825" i="9" s="1"/>
  <c r="Z825" i="9" s="1"/>
  <c r="Z780" i="9"/>
  <c r="K824" i="9" s="1"/>
  <c r="Z824" i="9" s="1"/>
  <c r="Z779" i="9"/>
  <c r="K823" i="9" s="1"/>
  <c r="O762" i="9"/>
  <c r="N762" i="9"/>
  <c r="M762" i="9"/>
  <c r="L762" i="9"/>
  <c r="O748" i="9"/>
  <c r="N748" i="9"/>
  <c r="M748" i="9"/>
  <c r="L748" i="9"/>
  <c r="Y718" i="9"/>
  <c r="X718" i="9"/>
  <c r="W718" i="9"/>
  <c r="V718" i="9"/>
  <c r="U718" i="9"/>
  <c r="T718" i="9"/>
  <c r="S718" i="9"/>
  <c r="R718" i="9"/>
  <c r="Q718" i="9"/>
  <c r="P718" i="9"/>
  <c r="O718" i="9"/>
  <c r="N718" i="9"/>
  <c r="M718" i="9"/>
  <c r="L718" i="9"/>
  <c r="K718" i="9"/>
  <c r="Z715" i="9"/>
  <c r="K759" i="9" s="1"/>
  <c r="Z759" i="9" s="1"/>
  <c r="Z714" i="9"/>
  <c r="K758" i="9" s="1"/>
  <c r="Z758" i="9" s="1"/>
  <c r="Z713" i="9"/>
  <c r="K757" i="9" s="1"/>
  <c r="Z757" i="9" s="1"/>
  <c r="Z712" i="9"/>
  <c r="K756" i="9" s="1"/>
  <c r="Z756" i="9" s="1"/>
  <c r="Z711" i="9"/>
  <c r="K755" i="9" s="1"/>
  <c r="Z755" i="9" s="1"/>
  <c r="Z710" i="9"/>
  <c r="K754" i="9" s="1"/>
  <c r="Z754" i="9" s="1"/>
  <c r="Z709" i="9"/>
  <c r="K753" i="9" s="1"/>
  <c r="Z753" i="9" s="1"/>
  <c r="Z708" i="9"/>
  <c r="K752" i="9" s="1"/>
  <c r="Z752" i="9" s="1"/>
  <c r="Z707" i="9"/>
  <c r="K751" i="9" s="1"/>
  <c r="Z751" i="9" s="1"/>
  <c r="Z706" i="9"/>
  <c r="K750" i="9" s="1"/>
  <c r="Z750" i="9" s="1"/>
  <c r="Z705" i="9"/>
  <c r="K749" i="9" s="1"/>
  <c r="Y704" i="9"/>
  <c r="X704" i="9"/>
  <c r="W704" i="9"/>
  <c r="V704" i="9"/>
  <c r="U704" i="9"/>
  <c r="T704" i="9"/>
  <c r="S704" i="9"/>
  <c r="R704" i="9"/>
  <c r="Q704" i="9"/>
  <c r="P704" i="9"/>
  <c r="O704" i="9"/>
  <c r="N704" i="9"/>
  <c r="M704" i="9"/>
  <c r="L704" i="9"/>
  <c r="K704" i="9"/>
  <c r="Z699" i="9"/>
  <c r="K743" i="9" s="1"/>
  <c r="Z743" i="9" s="1"/>
  <c r="Z698" i="9"/>
  <c r="K742" i="9" s="1"/>
  <c r="Z742" i="9" s="1"/>
  <c r="Z697" i="9"/>
  <c r="K741" i="9" s="1"/>
  <c r="Z741" i="9" s="1"/>
  <c r="Z696" i="9"/>
  <c r="K740" i="9" s="1"/>
  <c r="Z740" i="9" s="1"/>
  <c r="Z695" i="9"/>
  <c r="K739" i="9" s="1"/>
  <c r="Z739" i="9" s="1"/>
  <c r="Z694" i="9"/>
  <c r="K738" i="9" s="1"/>
  <c r="Z738" i="9" s="1"/>
  <c r="Z693" i="9"/>
  <c r="K737" i="9" s="1"/>
  <c r="Z737" i="9" s="1"/>
  <c r="Z692" i="9"/>
  <c r="K736" i="9" s="1"/>
  <c r="Z736" i="9" s="1"/>
  <c r="Z691" i="9"/>
  <c r="K735" i="9" s="1"/>
  <c r="O674" i="9"/>
  <c r="N674" i="9"/>
  <c r="M674" i="9"/>
  <c r="L674" i="9"/>
  <c r="O660" i="9"/>
  <c r="N660" i="9"/>
  <c r="M660" i="9"/>
  <c r="L660" i="9"/>
  <c r="Y630" i="9"/>
  <c r="X630" i="9"/>
  <c r="W630" i="9"/>
  <c r="V630" i="9"/>
  <c r="U630" i="9"/>
  <c r="T630" i="9"/>
  <c r="S630" i="9"/>
  <c r="R630" i="9"/>
  <c r="Q630" i="9"/>
  <c r="P630" i="9"/>
  <c r="O630" i="9"/>
  <c r="N630" i="9"/>
  <c r="M630" i="9"/>
  <c r="L630" i="9"/>
  <c r="K630" i="9"/>
  <c r="Z627" i="9"/>
  <c r="K671" i="9" s="1"/>
  <c r="Z671" i="9" s="1"/>
  <c r="Z626" i="9"/>
  <c r="K670" i="9" s="1"/>
  <c r="Z670" i="9" s="1"/>
  <c r="Z625" i="9"/>
  <c r="K669" i="9" s="1"/>
  <c r="Z669" i="9" s="1"/>
  <c r="Z624" i="9"/>
  <c r="K668" i="9" s="1"/>
  <c r="Z668" i="9" s="1"/>
  <c r="Z623" i="9"/>
  <c r="K667" i="9" s="1"/>
  <c r="Z667" i="9" s="1"/>
  <c r="Z622" i="9"/>
  <c r="K666" i="9" s="1"/>
  <c r="Z666" i="9" s="1"/>
  <c r="Z621" i="9"/>
  <c r="K665" i="9" s="1"/>
  <c r="Z665" i="9" s="1"/>
  <c r="Z620" i="9"/>
  <c r="K664" i="9" s="1"/>
  <c r="Z664" i="9" s="1"/>
  <c r="Z619" i="9"/>
  <c r="K663" i="9" s="1"/>
  <c r="Z663" i="9" s="1"/>
  <c r="Z618" i="9"/>
  <c r="K662" i="9" s="1"/>
  <c r="Z662" i="9" s="1"/>
  <c r="Z617" i="9"/>
  <c r="K661" i="9" s="1"/>
  <c r="Y616" i="9"/>
  <c r="X616" i="9"/>
  <c r="W616" i="9"/>
  <c r="V616" i="9"/>
  <c r="U616" i="9"/>
  <c r="T616" i="9"/>
  <c r="S616" i="9"/>
  <c r="R616" i="9"/>
  <c r="Q616" i="9"/>
  <c r="P616" i="9"/>
  <c r="O616" i="9"/>
  <c r="N616" i="9"/>
  <c r="M616" i="9"/>
  <c r="L616" i="9"/>
  <c r="K616" i="9"/>
  <c r="Z611" i="9"/>
  <c r="K655" i="9" s="1"/>
  <c r="Z655" i="9" s="1"/>
  <c r="Z610" i="9"/>
  <c r="K654" i="9" s="1"/>
  <c r="Z654" i="9" s="1"/>
  <c r="Z609" i="9"/>
  <c r="K653" i="9" s="1"/>
  <c r="Z653" i="9" s="1"/>
  <c r="Z608" i="9"/>
  <c r="K652" i="9" s="1"/>
  <c r="Z652" i="9" s="1"/>
  <c r="Z607" i="9"/>
  <c r="K651" i="9" s="1"/>
  <c r="Z651" i="9" s="1"/>
  <c r="Z606" i="9"/>
  <c r="K650" i="9" s="1"/>
  <c r="Z650" i="9" s="1"/>
  <c r="Z605" i="9"/>
  <c r="K649" i="9" s="1"/>
  <c r="Z649" i="9" s="1"/>
  <c r="Z604" i="9"/>
  <c r="K648" i="9" s="1"/>
  <c r="Z648" i="9" s="1"/>
  <c r="Z603" i="9"/>
  <c r="K647" i="9" s="1"/>
  <c r="O586" i="9"/>
  <c r="N586" i="9"/>
  <c r="M586" i="9"/>
  <c r="L586" i="9"/>
  <c r="O572" i="9"/>
  <c r="N572" i="9"/>
  <c r="M572" i="9"/>
  <c r="L572" i="9"/>
  <c r="Y542" i="9"/>
  <c r="X542" i="9"/>
  <c r="W542" i="9"/>
  <c r="V542" i="9"/>
  <c r="U542" i="9"/>
  <c r="T542" i="9"/>
  <c r="S542" i="9"/>
  <c r="R542" i="9"/>
  <c r="Q542" i="9"/>
  <c r="P542" i="9"/>
  <c r="O542" i="9"/>
  <c r="N542" i="9"/>
  <c r="M542" i="9"/>
  <c r="L542" i="9"/>
  <c r="K542" i="9"/>
  <c r="Z536" i="9"/>
  <c r="K580" i="9" s="1"/>
  <c r="Z580" i="9" s="1"/>
  <c r="Z535" i="9"/>
  <c r="K579" i="9" s="1"/>
  <c r="Z579" i="9" s="1"/>
  <c r="Z534" i="9"/>
  <c r="K578" i="9" s="1"/>
  <c r="Z578" i="9" s="1"/>
  <c r="Z533" i="9"/>
  <c r="K577" i="9" s="1"/>
  <c r="Z577" i="9" s="1"/>
  <c r="Z532" i="9"/>
  <c r="K576" i="9" s="1"/>
  <c r="Z576" i="9" s="1"/>
  <c r="Z531" i="9"/>
  <c r="K575" i="9" s="1"/>
  <c r="Z575" i="9" s="1"/>
  <c r="Z530" i="9"/>
  <c r="K574" i="9" s="1"/>
  <c r="Z574" i="9" s="1"/>
  <c r="Z529" i="9"/>
  <c r="K573" i="9" s="1"/>
  <c r="Y528" i="9"/>
  <c r="X528" i="9"/>
  <c r="W528" i="9"/>
  <c r="V528" i="9"/>
  <c r="U528" i="9"/>
  <c r="T528" i="9"/>
  <c r="S528" i="9"/>
  <c r="R528" i="9"/>
  <c r="Q528" i="9"/>
  <c r="P528" i="9"/>
  <c r="O528" i="9"/>
  <c r="N528" i="9"/>
  <c r="M528" i="9"/>
  <c r="L528" i="9"/>
  <c r="K528" i="9"/>
  <c r="Z525" i="9"/>
  <c r="K569" i="9" s="1"/>
  <c r="Z569" i="9" s="1"/>
  <c r="Z524" i="9"/>
  <c r="K568" i="9" s="1"/>
  <c r="Z568" i="9" s="1"/>
  <c r="Z523" i="9"/>
  <c r="K567" i="9" s="1"/>
  <c r="Z567" i="9" s="1"/>
  <c r="Z522" i="9"/>
  <c r="K566" i="9" s="1"/>
  <c r="Z566" i="9" s="1"/>
  <c r="Z521" i="9"/>
  <c r="K565" i="9" s="1"/>
  <c r="Z565" i="9" s="1"/>
  <c r="Z520" i="9"/>
  <c r="K564" i="9" s="1"/>
  <c r="Z564" i="9" s="1"/>
  <c r="Z519" i="9"/>
  <c r="K563" i="9" s="1"/>
  <c r="Z563" i="9" s="1"/>
  <c r="Z518" i="9"/>
  <c r="K562" i="9" s="1"/>
  <c r="Z562" i="9" s="1"/>
  <c r="Z517" i="9"/>
  <c r="K561" i="9" s="1"/>
  <c r="Z561" i="9" s="1"/>
  <c r="Z516" i="9"/>
  <c r="K560" i="9" s="1"/>
  <c r="Z560" i="9" s="1"/>
  <c r="Z515" i="9"/>
  <c r="K559" i="9" s="1"/>
  <c r="O498" i="9"/>
  <c r="N498" i="9"/>
  <c r="M498" i="9"/>
  <c r="L498" i="9"/>
  <c r="O484" i="9"/>
  <c r="N484" i="9"/>
  <c r="M484" i="9"/>
  <c r="L484" i="9"/>
  <c r="Y454" i="9"/>
  <c r="X454" i="9"/>
  <c r="W454" i="9"/>
  <c r="V454" i="9"/>
  <c r="U454" i="9"/>
  <c r="T454" i="9"/>
  <c r="S454" i="9"/>
  <c r="R454" i="9"/>
  <c r="Q454" i="9"/>
  <c r="P454" i="9"/>
  <c r="O454" i="9"/>
  <c r="N454" i="9"/>
  <c r="M454" i="9"/>
  <c r="L454" i="9"/>
  <c r="K454" i="9"/>
  <c r="Z450" i="9"/>
  <c r="K494" i="9" s="1"/>
  <c r="Z494" i="9" s="1"/>
  <c r="Z449" i="9"/>
  <c r="K493" i="9" s="1"/>
  <c r="Z493" i="9" s="1"/>
  <c r="Z448" i="9"/>
  <c r="K492" i="9" s="1"/>
  <c r="Z492" i="9" s="1"/>
  <c r="Z447" i="9"/>
  <c r="K491" i="9" s="1"/>
  <c r="Z491" i="9" s="1"/>
  <c r="Z446" i="9"/>
  <c r="K490" i="9" s="1"/>
  <c r="Z490" i="9" s="1"/>
  <c r="Z445" i="9"/>
  <c r="K489" i="9" s="1"/>
  <c r="Z489" i="9" s="1"/>
  <c r="Z444" i="9"/>
  <c r="K488" i="9" s="1"/>
  <c r="Z488" i="9" s="1"/>
  <c r="Z443" i="9"/>
  <c r="K487" i="9" s="1"/>
  <c r="Z487" i="9" s="1"/>
  <c r="Z442" i="9"/>
  <c r="K486" i="9" s="1"/>
  <c r="Z486" i="9" s="1"/>
  <c r="Z441" i="9"/>
  <c r="K485" i="9" s="1"/>
  <c r="Y440" i="9"/>
  <c r="X440" i="9"/>
  <c r="W440" i="9"/>
  <c r="V440" i="9"/>
  <c r="U440" i="9"/>
  <c r="T440" i="9"/>
  <c r="S440" i="9"/>
  <c r="R440" i="9"/>
  <c r="Q440" i="9"/>
  <c r="P440" i="9"/>
  <c r="O440" i="9"/>
  <c r="N440" i="9"/>
  <c r="M440" i="9"/>
  <c r="L440" i="9"/>
  <c r="K440" i="9"/>
  <c r="Z437" i="9"/>
  <c r="K481" i="9" s="1"/>
  <c r="Z481" i="9" s="1"/>
  <c r="Z436" i="9"/>
  <c r="K480" i="9" s="1"/>
  <c r="Z480" i="9" s="1"/>
  <c r="Z435" i="9"/>
  <c r="K479" i="9" s="1"/>
  <c r="Z479" i="9" s="1"/>
  <c r="Z434" i="9"/>
  <c r="K478" i="9" s="1"/>
  <c r="Z478" i="9" s="1"/>
  <c r="Z433" i="9"/>
  <c r="K477" i="9" s="1"/>
  <c r="Z477" i="9" s="1"/>
  <c r="Z432" i="9"/>
  <c r="K476" i="9" s="1"/>
  <c r="Z476" i="9" s="1"/>
  <c r="Z431" i="9"/>
  <c r="K475" i="9" s="1"/>
  <c r="Z475" i="9" s="1"/>
  <c r="Z430" i="9"/>
  <c r="K474" i="9" s="1"/>
  <c r="Z474" i="9" s="1"/>
  <c r="Z429" i="9"/>
  <c r="K473" i="9" s="1"/>
  <c r="Z473" i="9" s="1"/>
  <c r="Z428" i="9"/>
  <c r="K472" i="9" s="1"/>
  <c r="Z472" i="9" s="1"/>
  <c r="Z427" i="9"/>
  <c r="K471" i="9" s="1"/>
  <c r="O410" i="9"/>
  <c r="N410" i="9"/>
  <c r="M410" i="9"/>
  <c r="L410" i="9"/>
  <c r="O396" i="9"/>
  <c r="N396" i="9"/>
  <c r="M396" i="9"/>
  <c r="L396" i="9"/>
  <c r="Y366" i="9"/>
  <c r="X366" i="9"/>
  <c r="W366" i="9"/>
  <c r="V366" i="9"/>
  <c r="U366" i="9"/>
  <c r="T366" i="9"/>
  <c r="S366" i="9"/>
  <c r="R366" i="9"/>
  <c r="Q366" i="9"/>
  <c r="P366" i="9"/>
  <c r="O366" i="9"/>
  <c r="N366" i="9"/>
  <c r="M366" i="9"/>
  <c r="L366" i="9"/>
  <c r="K366" i="9"/>
  <c r="Z353" i="9"/>
  <c r="K397" i="9" s="1"/>
  <c r="Y352" i="9"/>
  <c r="X352" i="9"/>
  <c r="W352" i="9"/>
  <c r="V352" i="9"/>
  <c r="U352" i="9"/>
  <c r="T352" i="9"/>
  <c r="S352" i="9"/>
  <c r="R352" i="9"/>
  <c r="Q352" i="9"/>
  <c r="P352" i="9"/>
  <c r="O352" i="9"/>
  <c r="N352" i="9"/>
  <c r="M352" i="9"/>
  <c r="L352" i="9"/>
  <c r="K352" i="9"/>
  <c r="Z349" i="9"/>
  <c r="K393" i="9" s="1"/>
  <c r="Z393" i="9" s="1"/>
  <c r="Z348" i="9"/>
  <c r="K392" i="9" s="1"/>
  <c r="Z392" i="9" s="1"/>
  <c r="Z347" i="9"/>
  <c r="K391" i="9" s="1"/>
  <c r="Z391" i="9" s="1"/>
  <c r="Z346" i="9"/>
  <c r="K390" i="9" s="1"/>
  <c r="Z390" i="9" s="1"/>
  <c r="Z345" i="9"/>
  <c r="K389" i="9" s="1"/>
  <c r="Z389" i="9" s="1"/>
  <c r="Z344" i="9"/>
  <c r="K388" i="9" s="1"/>
  <c r="Z388" i="9" s="1"/>
  <c r="Z343" i="9"/>
  <c r="K387" i="9" s="1"/>
  <c r="Z387" i="9" s="1"/>
  <c r="Z342" i="9"/>
  <c r="K386" i="9" s="1"/>
  <c r="Z386" i="9" s="1"/>
  <c r="Z341" i="9"/>
  <c r="K385" i="9" s="1"/>
  <c r="Z385" i="9" s="1"/>
  <c r="Z340" i="9"/>
  <c r="K384" i="9" s="1"/>
  <c r="Z384" i="9" s="1"/>
  <c r="Z339" i="9"/>
  <c r="K383" i="9" s="1"/>
  <c r="O322" i="9"/>
  <c r="N322" i="9"/>
  <c r="M322" i="9"/>
  <c r="L322" i="9"/>
  <c r="O308" i="9"/>
  <c r="N308" i="9"/>
  <c r="M308" i="9"/>
  <c r="L308" i="9"/>
  <c r="Y278" i="9"/>
  <c r="X278" i="9"/>
  <c r="W278" i="9"/>
  <c r="V278" i="9"/>
  <c r="U278" i="9"/>
  <c r="T278" i="9"/>
  <c r="S278" i="9"/>
  <c r="R278" i="9"/>
  <c r="Q278" i="9"/>
  <c r="P278" i="9"/>
  <c r="O278" i="9"/>
  <c r="N278" i="9"/>
  <c r="M278" i="9"/>
  <c r="L278" i="9"/>
  <c r="K278" i="9"/>
  <c r="Z275" i="9"/>
  <c r="K319" i="9" s="1"/>
  <c r="Z319" i="9" s="1"/>
  <c r="Z274" i="9"/>
  <c r="K318" i="9" s="1"/>
  <c r="Z318" i="9" s="1"/>
  <c r="Z273" i="9"/>
  <c r="K317" i="9" s="1"/>
  <c r="Z317" i="9" s="1"/>
  <c r="Z272" i="9"/>
  <c r="K316" i="9" s="1"/>
  <c r="Z316" i="9" s="1"/>
  <c r="Z271" i="9"/>
  <c r="K315" i="9" s="1"/>
  <c r="Z315" i="9" s="1"/>
  <c r="Z270" i="9"/>
  <c r="K314" i="9" s="1"/>
  <c r="Z314" i="9" s="1"/>
  <c r="Z269" i="9"/>
  <c r="K313" i="9" s="1"/>
  <c r="Z313" i="9" s="1"/>
  <c r="Z268" i="9"/>
  <c r="K312" i="9" s="1"/>
  <c r="Z312" i="9" s="1"/>
  <c r="Z267" i="9"/>
  <c r="K311" i="9" s="1"/>
  <c r="Z311" i="9" s="1"/>
  <c r="Z266" i="9"/>
  <c r="K310" i="9" s="1"/>
  <c r="Z310" i="9" s="1"/>
  <c r="Z265" i="9"/>
  <c r="K309" i="9" s="1"/>
  <c r="Y264" i="9"/>
  <c r="X264" i="9"/>
  <c r="W264" i="9"/>
  <c r="V264" i="9"/>
  <c r="U264" i="9"/>
  <c r="T264" i="9"/>
  <c r="S264" i="9"/>
  <c r="R264" i="9"/>
  <c r="Q264" i="9"/>
  <c r="P264" i="9"/>
  <c r="O264" i="9"/>
  <c r="N264" i="9"/>
  <c r="M264" i="9"/>
  <c r="L264" i="9"/>
  <c r="K264" i="9"/>
  <c r="Z261" i="9"/>
  <c r="K305" i="9" s="1"/>
  <c r="Z305" i="9" s="1"/>
  <c r="Z260" i="9"/>
  <c r="K304" i="9" s="1"/>
  <c r="Z304" i="9" s="1"/>
  <c r="Z259" i="9"/>
  <c r="K303" i="9" s="1"/>
  <c r="Z303" i="9" s="1"/>
  <c r="Z258" i="9"/>
  <c r="K302" i="9" s="1"/>
  <c r="Z302" i="9" s="1"/>
  <c r="Z257" i="9"/>
  <c r="K301" i="9" s="1"/>
  <c r="Z301" i="9" s="1"/>
  <c r="Z256" i="9"/>
  <c r="K300" i="9" s="1"/>
  <c r="Z300" i="9" s="1"/>
  <c r="Z255" i="9"/>
  <c r="K299" i="9" s="1"/>
  <c r="Z299" i="9" s="1"/>
  <c r="Z254" i="9"/>
  <c r="K298" i="9" s="1"/>
  <c r="Z298" i="9" s="1"/>
  <c r="Z253" i="9"/>
  <c r="K297" i="9" s="1"/>
  <c r="Z297" i="9" s="1"/>
  <c r="Z252" i="9"/>
  <c r="K296" i="9" s="1"/>
  <c r="Z296" i="9" s="1"/>
  <c r="Z251" i="9"/>
  <c r="K295" i="9" s="1"/>
  <c r="O234" i="9"/>
  <c r="N234" i="9"/>
  <c r="M234" i="9"/>
  <c r="L234" i="9"/>
  <c r="O220" i="9"/>
  <c r="N220" i="9"/>
  <c r="M220" i="9"/>
  <c r="L220" i="9"/>
  <c r="Y190" i="9"/>
  <c r="X190" i="9"/>
  <c r="W190" i="9"/>
  <c r="V190" i="9"/>
  <c r="U190" i="9"/>
  <c r="T190" i="9"/>
  <c r="S190" i="9"/>
  <c r="R190" i="9"/>
  <c r="Q190" i="9"/>
  <c r="P190" i="9"/>
  <c r="O190" i="9"/>
  <c r="N190" i="9"/>
  <c r="M190" i="9"/>
  <c r="L190" i="9"/>
  <c r="K190" i="9"/>
  <c r="Z187" i="9"/>
  <c r="K231" i="9" s="1"/>
  <c r="Z231" i="9" s="1"/>
  <c r="Z186" i="9"/>
  <c r="K230" i="9" s="1"/>
  <c r="Z230" i="9" s="1"/>
  <c r="Z185" i="9"/>
  <c r="K229" i="9" s="1"/>
  <c r="Z229" i="9" s="1"/>
  <c r="Z184" i="9"/>
  <c r="K228" i="9" s="1"/>
  <c r="Z228" i="9" s="1"/>
  <c r="Z183" i="9"/>
  <c r="K227" i="9" s="1"/>
  <c r="Z227" i="9" s="1"/>
  <c r="Z182" i="9"/>
  <c r="K226" i="9" s="1"/>
  <c r="Z226" i="9" s="1"/>
  <c r="Z181" i="9"/>
  <c r="K225" i="9" s="1"/>
  <c r="Z225" i="9" s="1"/>
  <c r="Z180" i="9"/>
  <c r="K224" i="9" s="1"/>
  <c r="Z224" i="9" s="1"/>
  <c r="Z179" i="9"/>
  <c r="K223" i="9" s="1"/>
  <c r="Z223" i="9" s="1"/>
  <c r="Z178" i="9"/>
  <c r="K222" i="9" s="1"/>
  <c r="Z222" i="9" s="1"/>
  <c r="Z177" i="9"/>
  <c r="K221" i="9" s="1"/>
  <c r="Y176" i="9"/>
  <c r="X176" i="9"/>
  <c r="W176" i="9"/>
  <c r="V176" i="9"/>
  <c r="U176" i="9"/>
  <c r="T176" i="9"/>
  <c r="S176" i="9"/>
  <c r="R176" i="9"/>
  <c r="Q176" i="9"/>
  <c r="P176" i="9"/>
  <c r="O176" i="9"/>
  <c r="N176" i="9"/>
  <c r="M176" i="9"/>
  <c r="L176" i="9"/>
  <c r="K176" i="9"/>
  <c r="Z173" i="9"/>
  <c r="K217" i="9" s="1"/>
  <c r="Z217" i="9" s="1"/>
  <c r="Z172" i="9"/>
  <c r="K216" i="9" s="1"/>
  <c r="Z216" i="9" s="1"/>
  <c r="Z171" i="9"/>
  <c r="K215" i="9" s="1"/>
  <c r="Z215" i="9" s="1"/>
  <c r="Z170" i="9"/>
  <c r="K214" i="9" s="1"/>
  <c r="Z214" i="9" s="1"/>
  <c r="Z169" i="9"/>
  <c r="K213" i="9" s="1"/>
  <c r="Z213" i="9" s="1"/>
  <c r="Z168" i="9"/>
  <c r="K212" i="9" s="1"/>
  <c r="Z212" i="9" s="1"/>
  <c r="Z167" i="9"/>
  <c r="K211" i="9" s="1"/>
  <c r="Z211" i="9" s="1"/>
  <c r="Z166" i="9"/>
  <c r="K210" i="9" s="1"/>
  <c r="Z210" i="9" s="1"/>
  <c r="Z165" i="9"/>
  <c r="K209" i="9" s="1"/>
  <c r="Z209" i="9" s="1"/>
  <c r="Z164" i="9"/>
  <c r="K208" i="9" s="1"/>
  <c r="Z208" i="9" s="1"/>
  <c r="Z163" i="9"/>
  <c r="K207" i="9" s="1"/>
  <c r="O143" i="9"/>
  <c r="N143" i="9"/>
  <c r="M143" i="9"/>
  <c r="L143" i="9"/>
  <c r="O138" i="9"/>
  <c r="N138" i="9"/>
  <c r="M138" i="9"/>
  <c r="L138" i="9"/>
  <c r="O135" i="9"/>
  <c r="N135" i="9"/>
  <c r="M135" i="9"/>
  <c r="L135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Z113" i="9"/>
  <c r="K142" i="9" s="1"/>
  <c r="Z142" i="9" s="1"/>
  <c r="Z112" i="9"/>
  <c r="K141" i="9" s="1"/>
  <c r="Z141" i="9" s="1"/>
  <c r="Z111" i="9"/>
  <c r="K140" i="9" s="1"/>
  <c r="Y109" i="9"/>
  <c r="X109" i="9"/>
  <c r="W109" i="9"/>
  <c r="V109" i="9"/>
  <c r="U109" i="9"/>
  <c r="T109" i="9"/>
  <c r="S109" i="9"/>
  <c r="R109" i="9"/>
  <c r="Q109" i="9"/>
  <c r="P109" i="9"/>
  <c r="O109" i="9"/>
  <c r="N109" i="9"/>
  <c r="M109" i="9"/>
  <c r="L109" i="9"/>
  <c r="K109" i="9"/>
  <c r="Z108" i="9"/>
  <c r="K137" i="9" s="1"/>
  <c r="Z107" i="9"/>
  <c r="K136" i="9" s="1"/>
  <c r="Z136" i="9" s="1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Z105" i="9"/>
  <c r="K134" i="9" s="1"/>
  <c r="Z134" i="9" s="1"/>
  <c r="Z104" i="9"/>
  <c r="K133" i="9" s="1"/>
  <c r="O84" i="9"/>
  <c r="N84" i="9"/>
  <c r="M84" i="9"/>
  <c r="L84" i="9"/>
  <c r="O83" i="9"/>
  <c r="N83" i="9"/>
  <c r="M83" i="9"/>
  <c r="L83" i="9"/>
  <c r="O82" i="9"/>
  <c r="N82" i="9"/>
  <c r="M82" i="9"/>
  <c r="L82" i="9"/>
  <c r="O79" i="9"/>
  <c r="N79" i="9"/>
  <c r="M79" i="9"/>
  <c r="L79" i="9"/>
  <c r="O76" i="9"/>
  <c r="N76" i="9"/>
  <c r="M76" i="9"/>
  <c r="L76" i="9"/>
  <c r="O71" i="9"/>
  <c r="N71" i="9"/>
  <c r="M71" i="9"/>
  <c r="L71" i="9"/>
  <c r="O70" i="9"/>
  <c r="N70" i="9"/>
  <c r="M70" i="9"/>
  <c r="L70" i="9"/>
  <c r="O69" i="9"/>
  <c r="N69" i="9"/>
  <c r="M69" i="9"/>
  <c r="L69" i="9"/>
  <c r="O66" i="9"/>
  <c r="N66" i="9"/>
  <c r="M66" i="9"/>
  <c r="L66" i="9"/>
  <c r="O63" i="9"/>
  <c r="N63" i="9"/>
  <c r="M63" i="9"/>
  <c r="L63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Z36" i="9"/>
  <c r="K81" i="9" s="1"/>
  <c r="Z81" i="9" s="1"/>
  <c r="Z35" i="9"/>
  <c r="K80" i="9" s="1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Z33" i="9"/>
  <c r="K78" i="9" s="1"/>
  <c r="Z78" i="9" s="1"/>
  <c r="Z32" i="9"/>
  <c r="K77" i="9" s="1"/>
  <c r="Y31" i="9"/>
  <c r="X31" i="9"/>
  <c r="W31" i="9"/>
  <c r="W40" i="9" s="1"/>
  <c r="V31" i="9"/>
  <c r="U31" i="9"/>
  <c r="T31" i="9"/>
  <c r="S31" i="9"/>
  <c r="R31" i="9"/>
  <c r="Q31" i="9"/>
  <c r="Q40" i="9" s="1"/>
  <c r="P31" i="9"/>
  <c r="O31" i="9"/>
  <c r="N31" i="9"/>
  <c r="M31" i="9"/>
  <c r="M40" i="9" s="1"/>
  <c r="L31" i="9"/>
  <c r="K31" i="9"/>
  <c r="Z30" i="9"/>
  <c r="Z29" i="9"/>
  <c r="K74" i="9" s="1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Z23" i="9"/>
  <c r="K68" i="9" s="1"/>
  <c r="Z68" i="9" s="1"/>
  <c r="Z22" i="9"/>
  <c r="K67" i="9" s="1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Z20" i="9"/>
  <c r="K65" i="9" s="1"/>
  <c r="Z65" i="9" s="1"/>
  <c r="Z19" i="9"/>
  <c r="K64" i="9" s="1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Z17" i="9"/>
  <c r="Z16" i="9"/>
  <c r="K61" i="9" s="1"/>
  <c r="Y40" i="9" l="1"/>
  <c r="V40" i="9"/>
  <c r="S27" i="9"/>
  <c r="R27" i="9"/>
  <c r="L40" i="9"/>
  <c r="L27" i="9"/>
  <c r="O894" i="9"/>
  <c r="O896" i="9" s="1"/>
  <c r="O85" i="9"/>
  <c r="O72" i="9"/>
  <c r="N866" i="9"/>
  <c r="N868" i="9" s="1"/>
  <c r="N40" i="9"/>
  <c r="M27" i="9"/>
  <c r="Q27" i="9"/>
  <c r="K40" i="9"/>
  <c r="K27" i="9"/>
  <c r="Y866" i="9"/>
  <c r="Y868" i="9" s="1"/>
  <c r="Y27" i="9"/>
  <c r="R866" i="9"/>
  <c r="R868" i="9" s="1"/>
  <c r="R40" i="9"/>
  <c r="M894" i="9"/>
  <c r="M896" i="9" s="1"/>
  <c r="M85" i="9"/>
  <c r="M72" i="9"/>
  <c r="P40" i="9"/>
  <c r="P27" i="9"/>
  <c r="N894" i="9"/>
  <c r="N896" i="9" s="1"/>
  <c r="N85" i="9"/>
  <c r="N72" i="9"/>
  <c r="L894" i="9"/>
  <c r="L896" i="9" s="1"/>
  <c r="L85" i="9"/>
  <c r="L72" i="9"/>
  <c r="S40" i="9"/>
  <c r="T40" i="9"/>
  <c r="T27" i="9"/>
  <c r="X40" i="9"/>
  <c r="X27" i="9"/>
  <c r="O40" i="9"/>
  <c r="O27" i="9"/>
  <c r="W27" i="9"/>
  <c r="Z806" i="9"/>
  <c r="V866" i="9"/>
  <c r="V868" i="9" s="1"/>
  <c r="V27" i="9"/>
  <c r="Z792" i="9"/>
  <c r="Z718" i="9"/>
  <c r="Z704" i="9"/>
  <c r="Z630" i="9"/>
  <c r="Z616" i="9"/>
  <c r="Z542" i="9"/>
  <c r="Z528" i="9"/>
  <c r="Z454" i="9"/>
  <c r="Z440" i="9"/>
  <c r="Z366" i="9"/>
  <c r="Z352" i="9"/>
  <c r="Z264" i="9"/>
  <c r="Z190" i="9"/>
  <c r="Z114" i="9"/>
  <c r="Z109" i="9"/>
  <c r="Z106" i="9"/>
  <c r="Z39" i="9"/>
  <c r="Z37" i="9"/>
  <c r="Z34" i="9"/>
  <c r="U40" i="9"/>
  <c r="Z24" i="9"/>
  <c r="Z26" i="9"/>
  <c r="Z21" i="9"/>
  <c r="U27" i="9"/>
  <c r="Z18" i="9"/>
  <c r="Z25" i="9"/>
  <c r="K70" i="9"/>
  <c r="Z61" i="9"/>
  <c r="K82" i="9"/>
  <c r="Z82" i="9" s="1"/>
  <c r="Z80" i="9"/>
  <c r="K220" i="9"/>
  <c r="Z220" i="9" s="1"/>
  <c r="Z64" i="9"/>
  <c r="K66" i="9"/>
  <c r="Z66" i="9" s="1"/>
  <c r="Z137" i="9"/>
  <c r="K138" i="9"/>
  <c r="Z138" i="9" s="1"/>
  <c r="Z140" i="9"/>
  <c r="K143" i="9"/>
  <c r="Z143" i="9" s="1"/>
  <c r="K69" i="9"/>
  <c r="Z69" i="9" s="1"/>
  <c r="Z67" i="9"/>
  <c r="K83" i="9"/>
  <c r="Z74" i="9"/>
  <c r="Z77" i="9"/>
  <c r="K79" i="9"/>
  <c r="Z79" i="9" s="1"/>
  <c r="Z133" i="9"/>
  <c r="K135" i="9"/>
  <c r="Z135" i="9" s="1"/>
  <c r="K234" i="9"/>
  <c r="Z234" i="9" s="1"/>
  <c r="N27" i="9"/>
  <c r="Z176" i="9"/>
  <c r="K308" i="9"/>
  <c r="Z308" i="9" s="1"/>
  <c r="Z295" i="9"/>
  <c r="Z573" i="9"/>
  <c r="K586" i="9"/>
  <c r="Z586" i="9" s="1"/>
  <c r="K62" i="9"/>
  <c r="K75" i="9"/>
  <c r="K76" i="9" s="1"/>
  <c r="K866" i="9"/>
  <c r="O866" i="9"/>
  <c r="O868" i="9" s="1"/>
  <c r="S866" i="9"/>
  <c r="S868" i="9" s="1"/>
  <c r="W866" i="9"/>
  <c r="W868" i="9" s="1"/>
  <c r="Z207" i="9"/>
  <c r="Z221" i="9"/>
  <c r="K396" i="9"/>
  <c r="Z396" i="9" s="1"/>
  <c r="Z383" i="9"/>
  <c r="Z485" i="9"/>
  <c r="K498" i="9"/>
  <c r="Z498" i="9" s="1"/>
  <c r="K748" i="9"/>
  <c r="Z748" i="9" s="1"/>
  <c r="Z735" i="9"/>
  <c r="K762" i="9"/>
  <c r="Z762" i="9" s="1"/>
  <c r="Z749" i="9"/>
  <c r="Z31" i="9"/>
  <c r="Z38" i="9"/>
  <c r="L866" i="9"/>
  <c r="L868" i="9" s="1"/>
  <c r="P866" i="9"/>
  <c r="P868" i="9" s="1"/>
  <c r="T866" i="9"/>
  <c r="T868" i="9" s="1"/>
  <c r="X866" i="9"/>
  <c r="X868" i="9" s="1"/>
  <c r="Z278" i="9"/>
  <c r="K572" i="9"/>
  <c r="Z572" i="9" s="1"/>
  <c r="Z559" i="9"/>
  <c r="M866" i="9"/>
  <c r="M868" i="9" s="1"/>
  <c r="Q866" i="9"/>
  <c r="Q868" i="9" s="1"/>
  <c r="U866" i="9"/>
  <c r="U868" i="9" s="1"/>
  <c r="K322" i="9"/>
  <c r="Z322" i="9" s="1"/>
  <c r="Z309" i="9"/>
  <c r="K410" i="9"/>
  <c r="Z410" i="9" s="1"/>
  <c r="Z397" i="9"/>
  <c r="K484" i="9"/>
  <c r="Z484" i="9" s="1"/>
  <c r="Z471" i="9"/>
  <c r="K660" i="9"/>
  <c r="Z660" i="9" s="1"/>
  <c r="Z647" i="9"/>
  <c r="K674" i="9"/>
  <c r="Z674" i="9" s="1"/>
  <c r="Z661" i="9"/>
  <c r="K836" i="9"/>
  <c r="Z836" i="9" s="1"/>
  <c r="Z823" i="9"/>
  <c r="K850" i="9"/>
  <c r="Z850" i="9" s="1"/>
  <c r="Z837" i="9"/>
  <c r="Z27" i="9" l="1"/>
  <c r="Z40" i="9"/>
  <c r="K85" i="9"/>
  <c r="Z76" i="9"/>
  <c r="Z85" i="9" s="1"/>
  <c r="K868" i="9"/>
  <c r="Z868" i="9" s="1"/>
  <c r="Z866" i="9"/>
  <c r="K894" i="9" s="1"/>
  <c r="Z70" i="9"/>
  <c r="K84" i="9"/>
  <c r="Z75" i="9"/>
  <c r="Z84" i="9" s="1"/>
  <c r="K71" i="9"/>
  <c r="Z62" i="9"/>
  <c r="Z71" i="9" s="1"/>
  <c r="Z83" i="9"/>
  <c r="K63" i="9"/>
  <c r="Z894" i="9" l="1"/>
  <c r="K896" i="9"/>
  <c r="Z896" i="9" s="1"/>
  <c r="Z63" i="9"/>
  <c r="Z72" i="9" s="1"/>
  <c r="K72" i="9"/>
</calcChain>
</file>

<file path=xl/comments1.xml><?xml version="1.0" encoding="utf-8"?>
<comments xmlns="http://schemas.openxmlformats.org/spreadsheetml/2006/main">
  <authors>
    <author>situng</author>
  </authors>
  <commentList>
    <comment ref="B29" authorId="0">
      <text>
        <r>
          <rPr>
            <sz val="11"/>
            <color theme="1"/>
            <rFont val="Calibri"/>
            <family val="2"/>
            <charset val="1"/>
            <scheme val="minor"/>
          </rPr>
          <t>Jumlah harus lebih kecil atau sama dengan dari I.A.1</t>
        </r>
      </text>
    </comment>
    <comment ref="B32" authorId="0">
      <text>
        <r>
          <rPr>
            <sz val="11"/>
            <color theme="1"/>
            <rFont val="Calibri"/>
            <family val="2"/>
            <charset val="1"/>
            <scheme val="minor"/>
          </rPr>
          <t>Jumlah harus lebih kecil atau sama dengan dari I.A.2</t>
        </r>
      </text>
    </comment>
    <comment ref="B35" authorId="0">
      <text>
        <r>
          <rPr>
            <sz val="11"/>
            <color theme="1"/>
            <rFont val="Calibri"/>
            <family val="2"/>
            <charset val="1"/>
            <scheme val="minor"/>
          </rPr>
          <t>Jumlah harus lebih kecil atau sama dengan dari I.A.3</t>
        </r>
      </text>
    </comment>
    <comment ref="B38" authorId="0">
      <text>
        <r>
          <rPr>
            <sz val="11"/>
            <color theme="1"/>
            <rFont val="Calibri"/>
            <family val="2"/>
            <charset val="1"/>
            <scheme val="minor"/>
          </rPr>
          <t>a) Jumlah harus lebih kecil atau sama dengan dari I.A.4
b) Jumlah harus sama dengan III.4
c) Jumlah harus sama dengan V.C</t>
        </r>
      </text>
    </comment>
    <comment ref="B74" authorId="0">
      <text>
        <r>
          <rPr>
            <sz val="11"/>
            <color theme="1"/>
            <rFont val="Calibri"/>
            <family val="2"/>
            <charset val="1"/>
            <scheme val="minor"/>
          </rPr>
          <t>Jumlah harus lebih kecil atau sama dengan dari I.A.1</t>
        </r>
      </text>
    </comment>
    <comment ref="B77" authorId="0">
      <text>
        <r>
          <rPr>
            <sz val="11"/>
            <color theme="1"/>
            <rFont val="Calibri"/>
            <family val="2"/>
            <charset val="1"/>
            <scheme val="minor"/>
          </rPr>
          <t>Jumlah harus lebih kecil atau sama dengan dari I.A.2</t>
        </r>
      </text>
    </comment>
    <comment ref="B80" authorId="0">
      <text>
        <r>
          <rPr>
            <sz val="11"/>
            <color theme="1"/>
            <rFont val="Calibri"/>
            <family val="2"/>
            <charset val="1"/>
            <scheme val="minor"/>
          </rPr>
          <t>Jumlah harus lebih kecil atau sama dengan dari I.A.3</t>
        </r>
      </text>
    </comment>
    <comment ref="B83" authorId="0">
      <text>
        <r>
          <rPr>
            <sz val="11"/>
            <color theme="1"/>
            <rFont val="Calibri"/>
            <family val="2"/>
            <charset val="1"/>
            <scheme val="minor"/>
          </rPr>
          <t>a) Jumlah harus lebih kecil atau sama dengan dari I.A.4
b) Jumlah harus sama dengan III.4
c) Jumlah harus sama dengan V.C</t>
        </r>
      </text>
    </comment>
    <comment ref="B104" authorId="0">
      <text>
        <r>
          <rPr>
            <sz val="11"/>
            <color theme="1"/>
            <rFont val="Calibri"/>
            <family val="2"/>
            <charset val="1"/>
            <scheme val="minor"/>
          </rPr>
          <t>Jumlah harus lebih kecil atau sama dengan Jumlah seluruh Pemilih (I.A.4)</t>
        </r>
      </text>
    </comment>
    <comment ref="B107" authorId="0">
      <text>
        <r>
          <rPr>
            <sz val="11"/>
            <color theme="1"/>
            <rFont val="Calibri"/>
            <family val="2"/>
            <charset val="1"/>
            <scheme val="minor"/>
          </rPr>
          <t>a. Jumlah harus lebih kecil atau sama dengan II.1
b. Dimungkinkan pengguna hak pilih disabilitas lebih besar dari II.1 tetapi tidak boleh lebih dari jumlah pemilih yang menggunakan hak pilih (I.B.4)</t>
        </r>
      </text>
    </comment>
    <comment ref="B111" authorId="0">
      <text>
        <r>
          <rPr>
            <sz val="11"/>
            <color theme="1"/>
            <rFont val="Calibri"/>
            <family val="2"/>
            <charset val="1"/>
            <scheme val="minor"/>
          </rPr>
          <t>a. Diisi dengan angka bilangan bulat positif
b. Jangan diisi dengan formula persentase dari DPT</t>
        </r>
      </text>
    </comment>
    <comment ref="B114" authorId="0">
      <text>
        <r>
          <rPr>
            <sz val="11"/>
            <color theme="1"/>
            <rFont val="Calibri"/>
            <family val="2"/>
            <charset val="1"/>
            <scheme val="minor"/>
          </rPr>
          <t>a) Jumlah harus sama dengan I.B.4
b) Jumlah harus sama dengan V.C</t>
        </r>
      </text>
    </comment>
    <comment ref="B133" authorId="0">
      <text>
        <r>
          <rPr>
            <sz val="11"/>
            <color theme="1"/>
            <rFont val="Calibri"/>
            <family val="2"/>
            <charset val="1"/>
            <scheme val="minor"/>
          </rPr>
          <t>Jumlah harus lebih kecil atau sama dengan Jumlah seluruh Pemilih (I.A.4)</t>
        </r>
      </text>
    </comment>
    <comment ref="B136" authorId="0">
      <text>
        <r>
          <rPr>
            <sz val="11"/>
            <color theme="1"/>
            <rFont val="Calibri"/>
            <family val="2"/>
            <charset val="1"/>
            <scheme val="minor"/>
          </rPr>
          <t>a. Jumlah harus lebih kecil atau sama dengan II.1
b. Dimungkinkan pengguna hak pilih disabilitas lebih besar dari II.1 tetapi tidak boleh lebih dari jumlah pemilih yang menggunakan hak pilih (I.B.4)</t>
        </r>
      </text>
    </comment>
    <comment ref="B140" authorId="0">
      <text>
        <r>
          <rPr>
            <sz val="11"/>
            <color theme="1"/>
            <rFont val="Calibri"/>
            <family val="2"/>
            <charset val="1"/>
            <scheme val="minor"/>
          </rPr>
          <t>a. Diisi dengan angka bilangan bulat positif
b. Jangan diisi dengan formula persentase dari DPT</t>
        </r>
      </text>
    </comment>
    <comment ref="B143" authorId="0">
      <text>
        <r>
          <rPr>
            <sz val="11"/>
            <color theme="1"/>
            <rFont val="Calibri"/>
            <family val="2"/>
            <charset val="1"/>
            <scheme val="minor"/>
          </rPr>
          <t>a) Jumlah harus sama dengan I.B.4
b) Jumlah harus sama dengan V.C</t>
        </r>
      </text>
    </comment>
    <comment ref="B866" authorId="0">
      <text>
        <r>
          <rPr>
            <sz val="11"/>
            <color theme="1"/>
            <rFont val="Calibri"/>
            <family val="2"/>
            <charset val="1"/>
            <scheme val="minor"/>
          </rPr>
          <t>Diisi dengan hasil penjumlahan suara seluruh partai politik</t>
        </r>
      </text>
    </comment>
    <comment ref="B868" authorId="0">
      <text>
        <r>
          <rPr>
            <sz val="11"/>
            <color theme="1"/>
            <rFont val="Calibri"/>
            <family val="2"/>
            <charset val="1"/>
            <scheme val="minor"/>
          </rPr>
          <t>a) Jumlah harus sama dengan III.4
b) Jumlah harus sama dengan I.B.4</t>
        </r>
      </text>
    </comment>
    <comment ref="B894" authorId="0">
      <text>
        <r>
          <rPr>
            <sz val="11"/>
            <color theme="1"/>
            <rFont val="Calibri"/>
            <family val="2"/>
            <charset val="1"/>
            <scheme val="minor"/>
          </rPr>
          <t>Diisi dengan hasil penjumlahan suara seluruh partai politik</t>
        </r>
      </text>
    </comment>
    <comment ref="B896" authorId="0">
      <text>
        <r>
          <rPr>
            <sz val="11"/>
            <color theme="1"/>
            <rFont val="Calibri"/>
            <family val="2"/>
            <charset val="1"/>
            <scheme val="minor"/>
          </rPr>
          <t>a) Jumlah harus sama dengan III.4
b) Jumlah harus sama dengan I.B.4</t>
        </r>
      </text>
    </comment>
  </commentList>
</comments>
</file>

<file path=xl/sharedStrings.xml><?xml version="1.0" encoding="utf-8"?>
<sst xmlns="http://schemas.openxmlformats.org/spreadsheetml/2006/main" count="3694" uniqueCount="601">
  <si>
    <t xml:space="preserve">SERTIFIKAT REKAPITULASI HASIL PENGHITUNGAN PEROLEHAN SUARA </t>
  </si>
  <si>
    <t>KABUPATEN/KOTA *)</t>
  </si>
  <si>
    <t>PROVINSI</t>
  </si>
  <si>
    <t>DAERAH PEMILIHAN</t>
  </si>
  <si>
    <t>NO.</t>
  </si>
  <si>
    <t>URAIAN</t>
  </si>
  <si>
    <t>RINCIAN</t>
  </si>
  <si>
    <t xml:space="preserve">I.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</si>
  <si>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</si>
  <si>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</si>
  <si>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</si>
  <si>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</si>
  <si>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</si>
  <si>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</si>
  <si>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</si>
  <si>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</si>
  <si>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</si>
  <si>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</si>
  <si>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</si>
  <si>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</si>
  <si>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</si>
  <si>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</si>
  <si>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</si>
  <si>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</si>
  <si>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</si>
  <si>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</si>
  <si>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A.</t>
  </si>
  <si>
    <t>DATA PEMILIH</t>
  </si>
  <si>
    <t>LK</t>
  </si>
  <si>
    <t>PR</t>
  </si>
  <si>
    <t>JML</t>
  </si>
  <si>
    <t>B.</t>
  </si>
  <si>
    <t>PENGGUNA HAK PILIH</t>
  </si>
  <si>
    <t>1.  KETUA</t>
  </si>
  <si>
    <t>2. ANGGOTA</t>
  </si>
  <si>
    <t>3. ANGGOTA</t>
  </si>
  <si>
    <t>4. ANGGOTA</t>
  </si>
  <si>
    <t>5. ANGGOTA</t>
  </si>
  <si>
    <t>NAMA DAN TANDA TANGAN SAKSI PARTAI POLITIK</t>
  </si>
  <si>
    <t>2.</t>
  </si>
  <si>
    <t>3.</t>
  </si>
  <si>
    <t>4.</t>
  </si>
  <si>
    <t>DATA PEMILIH DISABILITAS</t>
  </si>
  <si>
    <t>1.</t>
  </si>
  <si>
    <t>Jumlah seluruh Pemilih disabilitas terdaftar dalam DPT, DPTb dan DPK</t>
  </si>
  <si>
    <t>Jumlah seluruh Pemilih disabilitas yang menggunakan hak pilih</t>
  </si>
  <si>
    <t>III.</t>
  </si>
  <si>
    <t>DATA PENGGUNAAN SURAT SUARA</t>
  </si>
  <si>
    <t>Jumlah surat suara dikembalikan oleh pemilih karena rusak/keliru coblos</t>
  </si>
  <si>
    <t>Jumlah surat suara yang tidak digunakan/tidak terpakai termasuk sisa surat suara cadangan</t>
  </si>
  <si>
    <t>Jumlah surat suara yang digunakan</t>
  </si>
  <si>
    <t>IV.</t>
  </si>
  <si>
    <t>DATA PEROLEHAN SUARA PARTAI POLITIK DAN SUARA CALON</t>
  </si>
  <si>
    <t>NOMOR, NAMA PARTAI DAN CALON</t>
  </si>
  <si>
    <t>A.1</t>
  </si>
  <si>
    <t>A.2</t>
  </si>
  <si>
    <t>V.</t>
  </si>
  <si>
    <t>DATA SUARA SAH DAN TIDAK SAH</t>
  </si>
  <si>
    <t>Jumlah Suara Tidak Sah</t>
  </si>
  <si>
    <t>C.</t>
  </si>
  <si>
    <t>Tanggal:</t>
  </si>
  <si>
    <t>Bulan:</t>
  </si>
  <si>
    <t>Tahun:</t>
  </si>
  <si>
    <t>MODEL 
DB1-DPRD 
Provinsi</t>
  </si>
  <si>
    <t>PEMILIHAN UMUM TAHUN 2019</t>
  </si>
  <si>
    <t>1. PARTAI KEBANGKITAN BANGSA</t>
  </si>
  <si>
    <t>2. PARTAI GERINDRA</t>
  </si>
  <si>
    <t>3. PDI PERJUANGAN</t>
  </si>
  <si>
    <t>4. PARTAI GOLKAR</t>
  </si>
  <si>
    <t>5. Partai NasDem</t>
  </si>
  <si>
    <t>6. PARTAI GARUDA</t>
  </si>
  <si>
    <t>7. PARTAI BERKARYA</t>
  </si>
  <si>
    <t>8. PARTAI KEADILAN SEJAHTERA</t>
  </si>
  <si>
    <t>9. PARTAI PERINDO</t>
  </si>
  <si>
    <t>10. PARTAI PERSATUAN PEMBANGUNAN</t>
  </si>
  <si>
    <t>11. PARTAI SOLIDARITAS INDONESIA</t>
  </si>
  <si>
    <t>12. PARTAI AMANAT NASIONAL</t>
  </si>
  <si>
    <t>13. PARTAI HANURA</t>
  </si>
  <si>
    <t>14. PARTAI DEMOKRAT</t>
  </si>
  <si>
    <t>19. PARTAI BULAN BINTANG</t>
  </si>
  <si>
    <t>20. PARTAI KEADILAN DAN PERSATUAN INDONESIA</t>
  </si>
  <si>
    <t>CF1, CF2, CF3</t>
  </si>
  <si>
    <t>{DATAEND}</t>
  </si>
  <si>
    <r>
      <rPr>
        <sz val="11"/>
        <color rgb="FF000000"/>
        <rFont val="Bookman Old Style"/>
        <family val="1"/>
        <charset val="1"/>
      </rPr>
      <t xml:space="preserve">1. Jumlah Pemilih dalam DPT 
    </t>
    </r>
    <r>
      <rPr>
        <i/>
        <sz val="11"/>
        <color rgb="FF000000"/>
        <rFont val="Bookman Old Style"/>
        <family val="1"/>
        <charset val="1"/>
      </rPr>
      <t>(Model A.3-KPU)</t>
    </r>
  </si>
  <si>
    <r>
      <rPr>
        <sz val="11"/>
        <color rgb="FF000000"/>
        <rFont val="Bookman Old Style"/>
        <family val="1"/>
        <charset val="1"/>
      </rPr>
      <t xml:space="preserve">2. Jumlah Pemilih dalam DPTb 
</t>
    </r>
    <r>
      <rPr>
        <i/>
        <sz val="11"/>
        <color rgb="FF000000"/>
        <rFont val="Bookman Old Style"/>
        <family val="1"/>
        <charset val="1"/>
      </rPr>
      <t xml:space="preserve">    (Model A.4-KPU)</t>
    </r>
  </si>
  <si>
    <r>
      <rPr>
        <b/>
        <sz val="11"/>
        <color rgb="FF000000"/>
        <rFont val="Bookman Old Style"/>
        <family val="1"/>
        <charset val="1"/>
      </rPr>
      <t xml:space="preserve">4. Jumlah Pemilih </t>
    </r>
    <r>
      <rPr>
        <b/>
        <i/>
        <sz val="11"/>
        <color rgb="FF000000"/>
        <rFont val="Bookman Old Style"/>
        <family val="1"/>
        <charset val="1"/>
      </rPr>
      <t>(A.1+A.2+A.3)</t>
    </r>
  </si>
  <si>
    <r>
      <rPr>
        <sz val="11"/>
        <color rgb="FF000000"/>
        <rFont val="Bookman Old Style"/>
        <family val="1"/>
        <charset val="1"/>
      </rPr>
      <t xml:space="preserve">1. Jumlah pengguna hak pilih dalam DPT 
    </t>
    </r>
    <r>
      <rPr>
        <i/>
        <sz val="11"/>
        <color rgb="FF000000"/>
        <rFont val="Bookman Old Style"/>
        <family val="1"/>
        <charset val="1"/>
      </rPr>
      <t>(Model C7.DPT-KPU)</t>
    </r>
  </si>
  <si>
    <t>Jumlah harus lebih kecil atau sama dengan dari I.A.1</t>
  </si>
  <si>
    <t>CF1, CF2, CF3, CF4</t>
  </si>
  <si>
    <t>Jumlah harus lebih kecil atau sama dengan dari I.A.2</t>
  </si>
  <si>
    <t>Jumlah harus lebih kecil atau sama dengan dari I.A.3</t>
  </si>
  <si>
    <t>a) Jumlah harus lebih kecil atau sama dengan dari I.A.4
b) Jumlah harus sama dengan III.4
c) Jumlah harus sama dengan V.C</t>
  </si>
  <si>
    <t>II.</t>
  </si>
  <si>
    <t>CF1, CF2, CF3, CF5</t>
  </si>
  <si>
    <t>a) Jumlah harus sama dengan I.B.4
b) Jumlah harus sama dengan V.C</t>
  </si>
  <si>
    <t>CALON ANGGOTA DEWAN PERWAKILAN RAKYAT DAERAH PROVINSI DARI SETIAP KECAMATAN DI DAERAH PEMILIHAN DALAM WILAYAH KABUPATEN/KOTA</t>
  </si>
  <si>
    <t>(diisi berdasarkan Formulir Model DA1-DPRD Provinsi)</t>
  </si>
  <si>
    <r>
      <t xml:space="preserve">3. JumLah Pemilih dalam DPK
    </t>
    </r>
    <r>
      <rPr>
        <i/>
        <sz val="11"/>
        <color rgb="FF000000"/>
        <rFont val="Bookman Old Style"/>
        <family val="1"/>
        <charset val="1"/>
      </rPr>
      <t>(Model A.DPK-KPU)</t>
    </r>
  </si>
  <si>
    <r>
      <t xml:space="preserve">2. Jumlah pengguna hak pilih dalam  
    DPTb 
    </t>
    </r>
    <r>
      <rPr>
        <i/>
        <sz val="11"/>
        <color rgb="FF000000"/>
        <rFont val="Bookman Old Style"/>
        <family val="1"/>
        <charset val="1"/>
      </rPr>
      <t>(Model C7.DPTb-KPU)</t>
    </r>
  </si>
  <si>
    <r>
      <t xml:space="preserve">3.  Jumlah pengguna hak pilih dalam 
    DPK
    </t>
    </r>
    <r>
      <rPr>
        <i/>
        <sz val="11"/>
        <color rgb="FF000000"/>
        <rFont val="Bookman Old Style"/>
        <family val="1"/>
        <charset val="1"/>
      </rPr>
      <t>(Model C7.DPK-KPU)</t>
    </r>
  </si>
  <si>
    <r>
      <t xml:space="preserve">4. Jumlah Pengguna Hak Pilih 
    </t>
    </r>
    <r>
      <rPr>
        <b/>
        <i/>
        <sz val="11"/>
        <color rgb="FF000000"/>
        <rFont val="Bookman Old Style"/>
        <family val="1"/>
        <charset val="1"/>
      </rPr>
      <t>(B.1+B.2+B.3)</t>
    </r>
  </si>
  <si>
    <t>pemilih_dpt_l</t>
  </si>
  <si>
    <t>pemilih_dpt_p</t>
  </si>
  <si>
    <t>pemilih_dpt_j</t>
  </si>
  <si>
    <t>pemilih_dptb_l</t>
  </si>
  <si>
    <t>pemilih_dptb_p</t>
  </si>
  <si>
    <t>pemilih_dptb_j</t>
  </si>
  <si>
    <t>pemilih_dpk_l</t>
  </si>
  <si>
    <t>pemilih_dpk_p</t>
  </si>
  <si>
    <t>pemilih_dpk_j</t>
  </si>
  <si>
    <t>pemilih_jml_l</t>
  </si>
  <si>
    <t>pemilih_jml_p</t>
  </si>
  <si>
    <t>pemilih_jml_j</t>
  </si>
  <si>
    <t>pengguna_dpt_l</t>
  </si>
  <si>
    <t>pengguna_dpt_p</t>
  </si>
  <si>
    <t>pengguna_dpt_j</t>
  </si>
  <si>
    <t>pengguna_dptb_l</t>
  </si>
  <si>
    <t>pengguna_dptb_p</t>
  </si>
  <si>
    <t>pengguna_dptb_j</t>
  </si>
  <si>
    <t>pengguna_dpk_l</t>
  </si>
  <si>
    <t>pengguna_dpk_p</t>
  </si>
  <si>
    <t>pengguna_dpk_j</t>
  </si>
  <si>
    <t>pengguna_jml_l</t>
  </si>
  <si>
    <t>pengguna_jml_p</t>
  </si>
  <si>
    <t>pengguna_jml_j</t>
  </si>
  <si>
    <t>pemilih_disabilitas_l</t>
  </si>
  <si>
    <t>pemilih_disabilitas_p</t>
  </si>
  <si>
    <t>pemilih_disabilitas_j</t>
  </si>
  <si>
    <t>pengguna_disabilitas_l</t>
  </si>
  <si>
    <t>pengguna_disabilitas_p</t>
  </si>
  <si>
    <t>pengguna_disabilitas_j</t>
  </si>
  <si>
    <t>surat_diterima</t>
  </si>
  <si>
    <t>surat_dikembalikan</t>
  </si>
  <si>
    <t>surat_tidak_digunakan</t>
  </si>
  <si>
    <t>surat_digunakan</t>
  </si>
  <si>
    <t>partai1</t>
  </si>
  <si>
    <t>partai1caleg1</t>
  </si>
  <si>
    <t>partai1caleg2</t>
  </si>
  <si>
    <t>partai1caleg3</t>
  </si>
  <si>
    <t>partai1caleg4</t>
  </si>
  <si>
    <t>partai1caleg5</t>
  </si>
  <si>
    <t>partai1caleg6</t>
  </si>
  <si>
    <t>partai1caleg7</t>
  </si>
  <si>
    <t>partai1caleg8</t>
  </si>
  <si>
    <t>partai1caleg9</t>
  </si>
  <si>
    <t>partai1caleg10</t>
  </si>
  <si>
    <t>partai2</t>
  </si>
  <si>
    <t>partai2caleg1</t>
  </si>
  <si>
    <t>partai2caleg2</t>
  </si>
  <si>
    <t>partai2caleg3</t>
  </si>
  <si>
    <t>partai2caleg4</t>
  </si>
  <si>
    <t>partai2caleg5</t>
  </si>
  <si>
    <t>partai2caleg6</t>
  </si>
  <si>
    <t>partai2caleg7</t>
  </si>
  <si>
    <t>partai2caleg8</t>
  </si>
  <si>
    <t>partai2caleg9</t>
  </si>
  <si>
    <t>partai2caleg10</t>
  </si>
  <si>
    <t>suara_sah</t>
  </si>
  <si>
    <t>suara_tidak_sah</t>
  </si>
  <si>
    <t>suara_total</t>
  </si>
  <si>
    <t>DATA PEMILIH DAN PENGGUNA HAK PILIH</t>
  </si>
  <si>
    <t>Jumlah surat suara yang diterima termasuk cadangan 2% dari DPT (2+3+4)</t>
  </si>
  <si>
    <t xml:space="preserve">Ditetapkan di: </t>
  </si>
  <si>
    <t>a) Jumlah harus sama dengan III.4
b) Jumlah harus sama dengan I.B.4</t>
  </si>
  <si>
    <t>Nama Lengkap</t>
  </si>
  <si>
    <t>Jumlah harus lebih kecil atau sama dengan Jumlah seluruh Pemilih (I.A.4)</t>
  </si>
  <si>
    <t>a. Jumlah harus lebih kecil atau sama dengan II.1
b. Dimungkinkan pengguna hak pilih disabilitas lebih besar dari II.1 tetapi tidak boleh lebih dari jumlah pemilih yang menggunakan hak pilih (I.B.4)</t>
  </si>
  <si>
    <t>a. Diisi dengan angka bilangan bulat positif
b. Jangan diisi dengan formula persentase dari DPT</t>
  </si>
  <si>
    <t>Diisi dengan hasil penjumlahan suara seluruh partai politik</t>
  </si>
  <si>
    <t>CF1, CF2, CF3, CF15</t>
  </si>
  <si>
    <t>CF4</t>
  </si>
  <si>
    <t>CF4, CF6, CF7</t>
  </si>
  <si>
    <t>CF5</t>
  </si>
  <si>
    <t>CF15</t>
  </si>
  <si>
    <t>CF8, CF9, CF10</t>
  </si>
  <si>
    <t>CF11</t>
  </si>
  <si>
    <t>CF12, CF13, CF14</t>
  </si>
  <si>
    <t>{F9}1</t>
  </si>
  <si>
    <t>{F9}2</t>
  </si>
  <si>
    <t>{REKAP_WILNAME}1</t>
  </si>
  <si>
    <t>67867</t>
  </si>
  <si>
    <t>POSO KOTA</t>
  </si>
  <si>
    <t>67872</t>
  </si>
  <si>
    <t>POSO PESISIR</t>
  </si>
  <si>
    <t>67887</t>
  </si>
  <si>
    <t>LAGE</t>
  </si>
  <si>
    <t>67902</t>
  </si>
  <si>
    <t>PAMONA UTARA</t>
  </si>
  <si>
    <t>67923</t>
  </si>
  <si>
    <t>PAMONA TIMUR</t>
  </si>
  <si>
    <t>67936</t>
  </si>
  <si>
    <t>PAMONA SELATAN</t>
  </si>
  <si>
    <t>67949</t>
  </si>
  <si>
    <t>LORE UTARA</t>
  </si>
  <si>
    <t>67957</t>
  </si>
  <si>
    <t>LORE TENGAH</t>
  </si>
  <si>
    <t>67966</t>
  </si>
  <si>
    <t>LORE SELATAN</t>
  </si>
  <si>
    <t>67975</t>
  </si>
  <si>
    <t>POSO PESISIR UTARA</t>
  </si>
  <si>
    <t>67985</t>
  </si>
  <si>
    <t>POSO PESISIR SELATAN</t>
  </si>
  <si>
    <t>67994</t>
  </si>
  <si>
    <t>PAMONA BARAT</t>
  </si>
  <si>
    <t>68000</t>
  </si>
  <si>
    <t>POSO KOTA SELATAN</t>
  </si>
  <si>
    <t>68006</t>
  </si>
  <si>
    <t>POSO KOTA UTARA</t>
  </si>
  <si>
    <t>68013</t>
  </si>
  <si>
    <t>LORE BARAT</t>
  </si>
  <si>
    <t>JUMLAH PINDAHAN</t>
  </si>
  <si>
    <t/>
  </si>
  <si>
    <t>{REKAP_WILNAME}2</t>
  </si>
  <si>
    <t>68020</t>
  </si>
  <si>
    <t>LORE TIMUR</t>
  </si>
  <si>
    <t>68025</t>
  </si>
  <si>
    <t>LORE PIORE</t>
  </si>
  <si>
    <t>68031</t>
  </si>
  <si>
    <t>PAMONA TENGGARA</t>
  </si>
  <si>
    <t>83799</t>
  </si>
  <si>
    <t>PAMONA PUSELEMBA</t>
  </si>
  <si>
    <t>JUMLAH AKHIR</t>
  </si>
  <si>
    <t>1</t>
  </si>
  <si>
    <t>Partai Kebangkitan Bangsa</t>
  </si>
  <si>
    <t>AMINULLAH. BK</t>
  </si>
  <si>
    <t>2</t>
  </si>
  <si>
    <t>MUH. AMIN THAHIR</t>
  </si>
  <si>
    <t>3</t>
  </si>
  <si>
    <t>ULFAH ASTRIYANTI</t>
  </si>
  <si>
    <t>4</t>
  </si>
  <si>
    <t>ASHARI ARIEF PAPUTUNGAN, ST., M.Si</t>
  </si>
  <si>
    <t>5</t>
  </si>
  <si>
    <t>MAKMUR, S.Pd.I</t>
  </si>
  <si>
    <t>6</t>
  </si>
  <si>
    <t>EMI PUSPA DEWI</t>
  </si>
  <si>
    <t>7</t>
  </si>
  <si>
    <t>SUPRIADI, S.Pd.I</t>
  </si>
  <si>
    <t>8</t>
  </si>
  <si>
    <t>I WAYAN RUDI ARTANA</t>
  </si>
  <si>
    <t>9</t>
  </si>
  <si>
    <t>BADRIYAH, S.Sos</t>
  </si>
  <si>
    <t>10</t>
  </si>
  <si>
    <t>ALFIAN FEBRIYANSYA RIDWAN</t>
  </si>
  <si>
    <t xml:space="preserve">   </t>
  </si>
  <si>
    <t>nocaleg</t>
  </si>
  <si>
    <t>Partai Gerakan Indonesia Raya</t>
  </si>
  <si>
    <t>Drs. SUTRISNO NATADISASTRA SEMBIRING, MM</t>
  </si>
  <si>
    <t>DIAN INDRIANA, A.Md</t>
  </si>
  <si>
    <t>Ir. MEDISIN G. GUNDO</t>
  </si>
  <si>
    <t>FEMMY SANGIAN, SH</t>
  </si>
  <si>
    <t>NIKI ENJEL MONDOLU, SKM</t>
  </si>
  <si>
    <t>Ir. JANI W. V. MAMUAJA</t>
  </si>
  <si>
    <t>Drs. F.E. BUNGKUNDAPU, M.Si</t>
  </si>
  <si>
    <t>EDMOND LEONARDO SIAHAAN, SH</t>
  </si>
  <si>
    <t>ABDUL WAHID MUHAMMAD</t>
  </si>
  <si>
    <t>H. AMBO DALLE, S.Ag</t>
  </si>
  <si>
    <t>Partai Demokrasi Indonesia Perjuangan</t>
  </si>
  <si>
    <t>partai3</t>
  </si>
  <si>
    <t>HUISMAN BRANT TORIPALU, SH</t>
  </si>
  <si>
    <t>partai3caleg1</t>
  </si>
  <si>
    <t>ABUDIN SONDENG, SH</t>
  </si>
  <si>
    <t>partai3caleg2</t>
  </si>
  <si>
    <t>IRNA AHMAD</t>
  </si>
  <si>
    <t>partai3caleg3</t>
  </si>
  <si>
    <t>FANDY WILLIAM SONGGO, SH., MH</t>
  </si>
  <si>
    <t>partai3caleg4</t>
  </si>
  <si>
    <t>Pdt. VIA NIEMOLER BRAILLE TANGGERAHI, S.Th</t>
  </si>
  <si>
    <t>partai3caleg5</t>
  </si>
  <si>
    <t>OBERLIN, BBA</t>
  </si>
  <si>
    <t>partai3caleg6</t>
  </si>
  <si>
    <t>MUHAMMAD YASSER FEDAYYEN, S.Sos., MAP</t>
  </si>
  <si>
    <t>partai3caleg7</t>
  </si>
  <si>
    <t>Ir. DAVID RACHMAT GULUDA, M.Si</t>
  </si>
  <si>
    <t>partai3caleg8</t>
  </si>
  <si>
    <t>SOLEHA, A.Mk</t>
  </si>
  <si>
    <t>partai3caleg9</t>
  </si>
  <si>
    <t>Ir. ALFRED KABO</t>
  </si>
  <si>
    <t>partai3caleg10</t>
  </si>
  <si>
    <t>Partai Golongan Karya</t>
  </si>
  <si>
    <t>partai4</t>
  </si>
  <si>
    <t>YUS MANGUN, SE</t>
  </si>
  <si>
    <t>partai4caleg1</t>
  </si>
  <si>
    <t>H. ZAINAL ABIDIN ISHAK, ST</t>
  </si>
  <si>
    <t>partai4caleg2</t>
  </si>
  <si>
    <t>ZUBAEDA HARUN</t>
  </si>
  <si>
    <t>partai4caleg3</t>
  </si>
  <si>
    <t>REFLY H. MARAMIS</t>
  </si>
  <si>
    <t>partai4caleg4</t>
  </si>
  <si>
    <t>Drs. HARRY S. KABI</t>
  </si>
  <si>
    <t>partai4caleg5</t>
  </si>
  <si>
    <t>SUFRIANTI</t>
  </si>
  <si>
    <t>partai4caleg6</t>
  </si>
  <si>
    <t>ASLUDIN HATJANI, SH</t>
  </si>
  <si>
    <t>partai4caleg7</t>
  </si>
  <si>
    <t>HAERUDIN ROMPONE, S.Sos</t>
  </si>
  <si>
    <t>partai4caleg8</t>
  </si>
  <si>
    <t>YONI BETSILDAH TAMPAKE, SH</t>
  </si>
  <si>
    <t>partai4caleg9</t>
  </si>
  <si>
    <t>ALKISAH IRINGMAS TOBIGO, S.IP</t>
  </si>
  <si>
    <t>partai4caleg10</t>
  </si>
  <si>
    <t>Partai Nasdem</t>
  </si>
  <si>
    <t>partai5</t>
  </si>
  <si>
    <t>IMAM KURNIAWAN LAHAY</t>
  </si>
  <si>
    <t>partai5caleg1</t>
  </si>
  <si>
    <t>SONNY TANDRA, ST</t>
  </si>
  <si>
    <t>partai5caleg2</t>
  </si>
  <si>
    <t>CINDY ARISTHA F.M. SUKLAN</t>
  </si>
  <si>
    <t>partai5caleg3</t>
  </si>
  <si>
    <t>ISKANDAR DARISE</t>
  </si>
  <si>
    <t>partai5caleg4</t>
  </si>
  <si>
    <t>ATHA MAHMUD, SH</t>
  </si>
  <si>
    <t>partai5caleg5</t>
  </si>
  <si>
    <t>NOVELIN MARENSIA</t>
  </si>
  <si>
    <t>partai5caleg6</t>
  </si>
  <si>
    <t>YESIAH ERY TAMALAGI</t>
  </si>
  <si>
    <t>partai5caleg7</t>
  </si>
  <si>
    <t>ABDUL RAHIM K LABUNGASA, S.IP</t>
  </si>
  <si>
    <t>partai5caleg8</t>
  </si>
  <si>
    <t>ARNILA H. MOH. ALI</t>
  </si>
  <si>
    <t>partai5caleg9</t>
  </si>
  <si>
    <t>ABDURRAHMAN ALDJUFRIE</t>
  </si>
  <si>
    <t>partai5caleg10</t>
  </si>
  <si>
    <t>Partai Gerakan Perubahan Indonesia</t>
  </si>
  <si>
    <t>partai6</t>
  </si>
  <si>
    <t>Partai Berkarya</t>
  </si>
  <si>
    <t>partai7</t>
  </si>
  <si>
    <t>Ir. MASHUD KASIM, MM</t>
  </si>
  <si>
    <t>partai7caleg1</t>
  </si>
  <si>
    <t>FRANY E. S. DJARUU, S.Si</t>
  </si>
  <si>
    <t>partai7caleg2</t>
  </si>
  <si>
    <t>NUR SYAFFIRAH, SH</t>
  </si>
  <si>
    <t>partai7caleg3</t>
  </si>
  <si>
    <t>MUHAMMAD RUSYDI</t>
  </si>
  <si>
    <t>partai7caleg4</t>
  </si>
  <si>
    <t>H. MUHAMMAD SYARIF, SP</t>
  </si>
  <si>
    <t>partai7caleg5</t>
  </si>
  <si>
    <t>LILIK PUJI LESTARI, SH</t>
  </si>
  <si>
    <t>partai7caleg6</t>
  </si>
  <si>
    <t>Pdt. YANSEN SIMURU, S.Th</t>
  </si>
  <si>
    <t>partai7caleg7</t>
  </si>
  <si>
    <t>HENDRI DERMAWAN</t>
  </si>
  <si>
    <t>partai7caleg8</t>
  </si>
  <si>
    <t>NELLA AMIN</t>
  </si>
  <si>
    <t>partai7caleg9</t>
  </si>
  <si>
    <t>IRCHA ARDIYATI HARUN</t>
  </si>
  <si>
    <t>partai7caleg10</t>
  </si>
  <si>
    <t>Partai Keadilan Sejahtera</t>
  </si>
  <si>
    <t>partai8</t>
  </si>
  <si>
    <t>Drs. HI. AMIR KUSA, MM</t>
  </si>
  <si>
    <t>partai8caleg1</t>
  </si>
  <si>
    <t>Dra. FATIMAH HI. MOH. AMIN LASA WEDI, M.Si</t>
  </si>
  <si>
    <t>partai8caleg2</t>
  </si>
  <si>
    <t>AHMAD ACO</t>
  </si>
  <si>
    <t>partai8caleg3</t>
  </si>
  <si>
    <t>MUHAMMAD IQBAL PODUNGGE, ST</t>
  </si>
  <si>
    <t>partai8caleg4</t>
  </si>
  <si>
    <t>ULFA SUFYANINGSI, S.Kep., M.Kes</t>
  </si>
  <si>
    <t>partai8caleg5</t>
  </si>
  <si>
    <t>IHSAN L., ST</t>
  </si>
  <si>
    <t>partai8caleg6</t>
  </si>
  <si>
    <t>EDWIN</t>
  </si>
  <si>
    <t>partai8caleg7</t>
  </si>
  <si>
    <t>NUR AFNI, S.Pd.I</t>
  </si>
  <si>
    <t>partai8caleg8</t>
  </si>
  <si>
    <t>IMRAN, S.IP</t>
  </si>
  <si>
    <t>partai8caleg9</t>
  </si>
  <si>
    <t>Partai Persatuan Indonesia</t>
  </si>
  <si>
    <t>partai9</t>
  </si>
  <si>
    <t>MUCHTAR SONARU, SE</t>
  </si>
  <si>
    <t>partai9caleg1</t>
  </si>
  <si>
    <t>PDT.LM. ANDI BASO MERINGGI, S.Th</t>
  </si>
  <si>
    <t>partai9caleg2</t>
  </si>
  <si>
    <t>NONA RITA</t>
  </si>
  <si>
    <t>partai9caleg3</t>
  </si>
  <si>
    <t>H. FARUK BACHSUAN, S.Ag., M.Pd.i</t>
  </si>
  <si>
    <t>partai9caleg4</t>
  </si>
  <si>
    <t>ALFONSUS SERU</t>
  </si>
  <si>
    <t>partai9caleg5</t>
  </si>
  <si>
    <t>SAMSINAR. Z MOGA, M.Si</t>
  </si>
  <si>
    <t>partai9caleg6</t>
  </si>
  <si>
    <t>ACENG LAHAY</t>
  </si>
  <si>
    <t>partai9caleg7</t>
  </si>
  <si>
    <t>MANTA BERLIN DOMINGGUS SIRUA</t>
  </si>
  <si>
    <t>partai9caleg8</t>
  </si>
  <si>
    <t>IRIYANAWATY ABDULLAH</t>
  </si>
  <si>
    <t>partai9caleg9</t>
  </si>
  <si>
    <t>ABD. SALAM ADAM</t>
  </si>
  <si>
    <t>partai9caleg10</t>
  </si>
  <si>
    <t>Partai Persatuan Pembangunan</t>
  </si>
  <si>
    <t>partai10</t>
  </si>
  <si>
    <t>FERGIYANTI T. IDHAMSYAH, MM</t>
  </si>
  <si>
    <t>partai10caleg1</t>
  </si>
  <si>
    <t>MAIDZHUN ILWAN RIDHWAN</t>
  </si>
  <si>
    <t>partai10caleg2</t>
  </si>
  <si>
    <t>HUSRI AHMAD, SH</t>
  </si>
  <si>
    <t>partai10caleg3</t>
  </si>
  <si>
    <t>ARTIKA AYU APRIYANHI</t>
  </si>
  <si>
    <t>partai10caleg4</t>
  </si>
  <si>
    <t>MUH. HATTA</t>
  </si>
  <si>
    <t>partai10caleg5</t>
  </si>
  <si>
    <t>H. ASMAUN PARATE</t>
  </si>
  <si>
    <t>partai10caleg6</t>
  </si>
  <si>
    <t>UTAMI RETNO WULANDARI</t>
  </si>
  <si>
    <t>partai10caleg7</t>
  </si>
  <si>
    <t>11</t>
  </si>
  <si>
    <t>Partai Solidaritas Indonesia</t>
  </si>
  <si>
    <t>partai11</t>
  </si>
  <si>
    <t>FAJRIN AHMAD SHABRI</t>
  </si>
  <si>
    <t>partai11caleg1</t>
  </si>
  <si>
    <t>ABDUL GAFUR</t>
  </si>
  <si>
    <t>partai11caleg2</t>
  </si>
  <si>
    <t>IRMAWATI</t>
  </si>
  <si>
    <t>partai11caleg3</t>
  </si>
  <si>
    <t>SYAFRIN</t>
  </si>
  <si>
    <t>partai11caleg4</t>
  </si>
  <si>
    <t>AZRUL ZAKARIAH</t>
  </si>
  <si>
    <t>partai11caleg5</t>
  </si>
  <si>
    <t>FEMMY NOVRIANTJE MAGDALENA KALIGIS</t>
  </si>
  <si>
    <t>partai11caleg6</t>
  </si>
  <si>
    <t>ANDI IHTIAR</t>
  </si>
  <si>
    <t>partai11caleg7</t>
  </si>
  <si>
    <t>DIAN PUTRY</t>
  </si>
  <si>
    <t>partai11caleg8</t>
  </si>
  <si>
    <t>12</t>
  </si>
  <si>
    <t>Partai Amanat Nasional</t>
  </si>
  <si>
    <t>partai12</t>
  </si>
  <si>
    <t>IR. SUPRAPTO DG. SITURU, MH</t>
  </si>
  <si>
    <t>partai12caleg1</t>
  </si>
  <si>
    <t>HARIFTON YUNUS LABATJO</t>
  </si>
  <si>
    <t>partai12caleg2</t>
  </si>
  <si>
    <t>ERLIS S. TOLEDE</t>
  </si>
  <si>
    <t>partai12caleg3</t>
  </si>
  <si>
    <t>MUHAIMIN</t>
  </si>
  <si>
    <t>partai12caleg4</t>
  </si>
  <si>
    <t>JABAR LAHADJI</t>
  </si>
  <si>
    <t>partai12caleg5</t>
  </si>
  <si>
    <t>MERI D. MANGANDO</t>
  </si>
  <si>
    <t>partai12caleg6</t>
  </si>
  <si>
    <t>HI. SYAMSUL</t>
  </si>
  <si>
    <t>partai12caleg7</t>
  </si>
  <si>
    <t>ERNA DG.SITURU</t>
  </si>
  <si>
    <t>partai12caleg8</t>
  </si>
  <si>
    <t>ABD.HARIS BALANGO, S.Pd</t>
  </si>
  <si>
    <t>partai12caleg9</t>
  </si>
  <si>
    <t>SAMUN</t>
  </si>
  <si>
    <t>partai12caleg10</t>
  </si>
  <si>
    <t>13</t>
  </si>
  <si>
    <t>Partai Hati Nurani Rakyat</t>
  </si>
  <si>
    <t>partai13</t>
  </si>
  <si>
    <t>BAYU ALEXANDER MONTANG, SH</t>
  </si>
  <si>
    <t>partai13caleg1</t>
  </si>
  <si>
    <t>MOHAMMAD MASNAN</t>
  </si>
  <si>
    <t>partai13caleg2</t>
  </si>
  <si>
    <t>WINDA, SH</t>
  </si>
  <si>
    <t>partai13caleg3</t>
  </si>
  <si>
    <t>ELVIN SYANE MEMUNTA, S.Pd</t>
  </si>
  <si>
    <t>partai13caleg4</t>
  </si>
  <si>
    <t>SOFYAN MADARAMA, SH</t>
  </si>
  <si>
    <t>partai13caleg5</t>
  </si>
  <si>
    <t>TUAGNEN LAMAEGA, S.Sos</t>
  </si>
  <si>
    <t>partai13caleg6</t>
  </si>
  <si>
    <t>FERDY LABANIA</t>
  </si>
  <si>
    <t>partai13caleg7</t>
  </si>
  <si>
    <t>SUNARDIN FIRDAUS</t>
  </si>
  <si>
    <t>partai13caleg8</t>
  </si>
  <si>
    <t>14</t>
  </si>
  <si>
    <t>Partai Demokrat</t>
  </si>
  <si>
    <t>partai14</t>
  </si>
  <si>
    <t>WIWIET KURNIAWATI</t>
  </si>
  <si>
    <t>partai14caleg1</t>
  </si>
  <si>
    <t>Drs. H. AKRAM KAMARUDIN</t>
  </si>
  <si>
    <t>partai14caleg2</t>
  </si>
  <si>
    <t>ELLEN ESTHER PELEALU, SE</t>
  </si>
  <si>
    <t>partai14caleg3</t>
  </si>
  <si>
    <t>RAHMAT, SH</t>
  </si>
  <si>
    <t>partai14caleg4</t>
  </si>
  <si>
    <t>ABD. MANAN</t>
  </si>
  <si>
    <t>partai14caleg5</t>
  </si>
  <si>
    <t>NURUL WAHYUNI FARADILA SUKRI, S.Pd, M.Pd</t>
  </si>
  <si>
    <t>partai14caleg6</t>
  </si>
  <si>
    <t>MAKMUR HUDA, ST</t>
  </si>
  <si>
    <t>partai14caleg7</t>
  </si>
  <si>
    <t>MOH. REZHALDY. H</t>
  </si>
  <si>
    <t>partai14caleg8</t>
  </si>
  <si>
    <t>Ir. SYARIFUDIN MADJID</t>
  </si>
  <si>
    <t>partai14caleg9</t>
  </si>
  <si>
    <t>FERRY D. SIOMBO</t>
  </si>
  <si>
    <t>partai14caleg10</t>
  </si>
  <si>
    <t>19</t>
  </si>
  <si>
    <t>Partai Bulan Bintang</t>
  </si>
  <si>
    <t>partai19</t>
  </si>
  <si>
    <t>DRS. H. ANDI MANSUR PASANDE MM</t>
  </si>
  <si>
    <t>partai19caleg1</t>
  </si>
  <si>
    <t>HASAN ALHABSYI ST</t>
  </si>
  <si>
    <t>partai19caleg2</t>
  </si>
  <si>
    <t>HUSNAWATI</t>
  </si>
  <si>
    <t>partai19caleg3</t>
  </si>
  <si>
    <t>JULFIKAR BUALO</t>
  </si>
  <si>
    <t>partai19caleg4</t>
  </si>
  <si>
    <t>AHMAD AFFANDI S.IP</t>
  </si>
  <si>
    <t>partai19caleg5</t>
  </si>
  <si>
    <t>YULIANA LANTOKAN FREDI</t>
  </si>
  <si>
    <t>partai19caleg6</t>
  </si>
  <si>
    <t>M.IRWAN</t>
  </si>
  <si>
    <t>partai19caleg7</t>
  </si>
  <si>
    <t>NORI VERAWATI</t>
  </si>
  <si>
    <t>partai19caleg8</t>
  </si>
  <si>
    <t>20</t>
  </si>
  <si>
    <t>Partai Keadilan dan Persatuan Indonesia</t>
  </si>
  <si>
    <t>partai20</t>
  </si>
  <si>
    <t>: SULAWESI TENGAH</t>
  </si>
  <si>
    <t>: POSO</t>
  </si>
  <si>
    <t>: SULAWESI TENGAH 5</t>
  </si>
  <si>
    <t>NAMA DAN TANDA TANGAN KOMISI PEMILIHAN UMUM KABUPATEN POSO</t>
  </si>
  <si>
    <t>NAMA DAN TANDA TANGAN KPU KABUPATEN POSO</t>
  </si>
  <si>
    <t>Lembar 1 Hal 1</t>
  </si>
  <si>
    <t>DB1-P-1A</t>
  </si>
  <si>
    <t>Lembar 2 Hal 1</t>
  </si>
  <si>
    <t>DB1-P-2A</t>
  </si>
  <si>
    <t>Lembar 3 Hal 1 - 1</t>
  </si>
  <si>
    <t>DB1-P-3A</t>
  </si>
  <si>
    <t>Lembar 3 Hal 2 - 1</t>
  </si>
  <si>
    <t>DB1-P-3C</t>
  </si>
  <si>
    <t>Lembar 3 Hal 3 - 1</t>
  </si>
  <si>
    <t>DB1-P-3E</t>
  </si>
  <si>
    <t>Lembar 3 Hal 4 - 1</t>
  </si>
  <si>
    <t>DB1-P-3G</t>
  </si>
  <si>
    <t>Lembar 3 Hal 5 - 1</t>
  </si>
  <si>
    <t>DB1-P-3I</t>
  </si>
  <si>
    <t>Lembar 3 Hal 6 - 1</t>
  </si>
  <si>
    <t>DB1-P-3K</t>
  </si>
  <si>
    <t>Lembar 3 Hal 7 - 1</t>
  </si>
  <si>
    <t>DB1-P-3M</t>
  </si>
  <si>
    <t>Lembar 3 Hal 8 - 1</t>
  </si>
  <si>
    <t>DB1-P-3O</t>
  </si>
  <si>
    <t>Lembar 4 Hal 1</t>
  </si>
  <si>
    <t>DB1-P-4A</t>
  </si>
  <si>
    <t>Lembar 1 Hal 2</t>
  </si>
  <si>
    <t>DB1-P-1B</t>
  </si>
  <si>
    <t>Lembar 2 Hal 2</t>
  </si>
  <si>
    <t>DB1-P-2B</t>
  </si>
  <si>
    <t>Lembar 3 Hal 1 - 2</t>
  </si>
  <si>
    <t>DB1-P-3B</t>
  </si>
  <si>
    <t>Lembar 3 Hal 2 - 2</t>
  </si>
  <si>
    <t>DB1-P-3D</t>
  </si>
  <si>
    <t>Lembar 3 Hal 3 - 2</t>
  </si>
  <si>
    <t>DB1-P-3F</t>
  </si>
  <si>
    <t>Lembar 3 Hal 4 - 2</t>
  </si>
  <si>
    <t>DB1-P-3H</t>
  </si>
  <si>
    <t>Lembar 3 Hal 5 - 2</t>
  </si>
  <si>
    <t>DB1-P-3J</t>
  </si>
  <si>
    <t>Lembar 3 Hal 6 - 2</t>
  </si>
  <si>
    <t>DB1-P-3L</t>
  </si>
  <si>
    <t>Lembar 3 Hal 7 - 2</t>
  </si>
  <si>
    <t>DB1-P-3N</t>
  </si>
  <si>
    <t>Lembar 3 Hal 8 - 2</t>
  </si>
  <si>
    <t>DB1-P-3P</t>
  </si>
  <si>
    <t>Lembar 4 Hal 2</t>
  </si>
  <si>
    <t>DB1-P-4B</t>
  </si>
  <si>
    <t>pdprd1,db,67866,17205</t>
  </si>
  <si>
    <t>3cf725caa1ec3f47e5a4baf66847263ff36ca71a31cbda951af741824f3ceb81</t>
  </si>
  <si>
    <t>1. Jumlah Pemilih dalam DPT 
    (Model A.3-KPU)</t>
  </si>
  <si>
    <t>2. Jumlah Pemilih dalam DPTb 
    (Model A.4-KPU)</t>
  </si>
  <si>
    <t>3. JumLah Pemilih dalam DPK
    (Model A.DPK-KPU)</t>
  </si>
  <si>
    <t>4. Jumlah Pemilih (A.1+A.2+A.3)</t>
  </si>
  <si>
    <t>1. Jumlah pengguna hak pilih dalam DPT 
    (Model C7.DPT-KPU)</t>
  </si>
  <si>
    <t>2. Jumlah pengguna hak pilih dalam  
    DPTb 
    (Model C7.DPTb-KPU)</t>
  </si>
  <si>
    <t>3.  Jumlah pengguna hak pilih dalam 
    DPK
    (Model C7.DPK-KPU)</t>
  </si>
  <si>
    <t>4. Jumlah Pengguna Hak Pilih 
    (B.1+B.2+B.3)</t>
  </si>
  <si>
    <t>JUMLAH SUARA SAH PARTAI POLITIK DAN CALON (A.1+A.2)</t>
  </si>
  <si>
    <t>Jumlah Seluruh Suara Sah 
(IV.1.B + IV.2.B + ... + IV.20.B)</t>
  </si>
  <si>
    <t>Jumlah Seluruh Suara Sah dan Suara Tidak Sah 
(A + B)</t>
  </si>
  <si>
    <t>&lt;BERIKUTNYA&gt;</t>
  </si>
  <si>
    <t>&lt;SEBELUMNYA&gt;</t>
  </si>
  <si>
    <t>DOK. v97</t>
  </si>
  <si>
    <t>. . . . . . . . . . . .</t>
  </si>
  <si>
    <t>1.  . . . . . . . . . . . .</t>
  </si>
  <si>
    <t>2.  . . . . . . . . . . . .</t>
  </si>
  <si>
    <t>3.  . . . . . . . . . . . .</t>
  </si>
  <si>
    <t>4.  . . . . . . . . . . . .</t>
  </si>
  <si>
    <t>5.  . . . . . . . . . . . .</t>
  </si>
  <si>
    <t>6.  . . . . . . . . . . . .</t>
  </si>
  <si>
    <t>7.  . . . . . . . . . . . .</t>
  </si>
  <si>
    <t>8.  . . . . . . . . . . . .</t>
  </si>
  <si>
    <t>9.  . . . . . . . . . . . .</t>
  </si>
  <si>
    <t>10.  . . . . . . . . . . . .</t>
  </si>
  <si>
    <t>11.  . . . . . . . . . . . .</t>
  </si>
  <si>
    <t>12.  . . . . . . . . . . . .</t>
  </si>
  <si>
    <t>13.  . . . . . . . . . . . .</t>
  </si>
  <si>
    <t>14.  . . . . . . . . . . . .</t>
  </si>
  <si>
    <t>19.  . . . . . . . . . . . .</t>
  </si>
  <si>
    <t>20.  . . . . . . . . . . . .</t>
  </si>
  <si>
    <t>POSO</t>
  </si>
  <si>
    <t>BUDIMAN MALIKI, S.SOS</t>
  </si>
  <si>
    <t>TAUFIK HIDAYAT,STMAP</t>
  </si>
  <si>
    <t>WILIANITA SELVIANA, SE</t>
  </si>
  <si>
    <t>WHISNU PRATALA, SP</t>
  </si>
  <si>
    <t>OLIVIA SALINTOHE, SH.MH</t>
  </si>
  <si>
    <t>BUDIMAN MALIKI,S.SOS</t>
  </si>
  <si>
    <t>TAUFIK HIDAYAT,ST.MAP</t>
  </si>
  <si>
    <t>WILIANITA SELVIANA P,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</si>
</sst>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1"/>
      <scheme val="minor"/>
    </font>
    <font>
      <sz val="11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1"/>
      <color theme="1"/>
      <name val="Bookman Old Style"/>
      <family val="1"/>
    </font>
    <font>
      <sz val="9"/>
      <color theme="1"/>
      <name val="Bookman Old Style"/>
      <family val="1"/>
    </font>
    <font>
      <sz val="12"/>
      <color theme="1"/>
      <name val="Bookman Old Style"/>
      <family val="1"/>
    </font>
    <font>
      <sz val="8"/>
      <color theme="1"/>
      <name val="Bookman Old Style"/>
      <family val="1"/>
    </font>
    <font>
      <b/>
      <sz val="11"/>
      <color theme="0"/>
      <name val="Bookman Old Style"/>
      <family val="1"/>
    </font>
    <font>
      <b/>
      <sz val="12"/>
      <color rgb="FF000000"/>
      <name val="Bookman Old Style"/>
      <family val="1"/>
      <charset val="1"/>
    </font>
    <font>
      <sz val="2"/>
      <color rgb="FFFFFFFF"/>
      <name val="Bookman Old Style"/>
      <family val="1"/>
      <charset val="1"/>
    </font>
    <font>
      <b/>
      <sz val="8"/>
      <color rgb="FF000000"/>
      <name val="Bookman Old Style"/>
      <family val="1"/>
      <charset val="1"/>
    </font>
    <font>
      <b/>
      <sz val="11"/>
      <color rgb="FF000000"/>
      <name val="Bookman Old Style"/>
      <family val="1"/>
      <charset val="1"/>
    </font>
    <font>
      <sz val="11"/>
      <color rgb="FF000000"/>
      <name val="Bookman Old Style"/>
      <family val="1"/>
      <charset val="1"/>
    </font>
    <font>
      <sz val="11"/>
      <color rgb="FF000000"/>
      <name val="Bookman Old Style"/>
      <family val="1"/>
    </font>
    <font>
      <sz val="8"/>
      <color rgb="FF000000"/>
      <name val="Bookman Old Style"/>
      <family val="1"/>
      <charset val="1"/>
    </font>
    <font>
      <sz val="9"/>
      <color rgb="FF000000"/>
      <name val="Bookman Old Style"/>
      <family val="1"/>
      <charset val="1"/>
    </font>
    <font>
      <i/>
      <sz val="11"/>
      <color rgb="FF000000"/>
      <name val="Bookman Old Style"/>
      <family val="1"/>
      <charset val="1"/>
    </font>
    <font>
      <b/>
      <i/>
      <sz val="11"/>
      <color rgb="FF000000"/>
      <name val="Bookman Old Style"/>
      <family val="1"/>
      <charset val="1"/>
    </font>
    <font>
      <b/>
      <sz val="9"/>
      <color rgb="FF000000"/>
      <name val="Arial"/>
      <family val="2"/>
    </font>
    <font>
      <b/>
      <sz val="11"/>
      <color rgb="FF000000"/>
      <name val="Bookman Old Style"/>
      <family val="1"/>
    </font>
    <font>
      <b/>
      <u/>
      <sz val="11"/>
      <color indexed="12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D3D2D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68">
    <xf numFmtId="0" fontId="0" fillId="0" borderId="0" xfId="0"/>
    <xf numFmtId="0" fontId="11" fillId="0" borderId="3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9" fillId="0" borderId="0" xfId="0" applyFont="1" applyProtection="1"/>
    <xf numFmtId="0" fontId="1" fillId="0" borderId="0" xfId="0" applyFont="1" applyBorder="1" applyProtection="1"/>
    <xf numFmtId="0" fontId="5" fillId="0" borderId="0" xfId="0" applyFont="1" applyAlignment="1" applyProtection="1"/>
    <xf numFmtId="0" fontId="1" fillId="0" borderId="0" xfId="0" applyFont="1" applyProtection="1"/>
    <xf numFmtId="0" fontId="2" fillId="0" borderId="0" xfId="0" applyFont="1" applyAlignment="1" applyProtection="1">
      <alignment horizontal="center"/>
    </xf>
    <xf numFmtId="0" fontId="8" fillId="0" borderId="0" xfId="0" applyFont="1" applyBorder="1" applyAlignment="1" applyProtection="1"/>
    <xf numFmtId="0" fontId="6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0" xfId="0" applyFont="1" applyProtection="1"/>
    <xf numFmtId="0" fontId="0" fillId="0" borderId="0" xfId="0" applyBorder="1" applyProtection="1"/>
    <xf numFmtId="0" fontId="11" fillId="0" borderId="16" xfId="0" applyFont="1" applyBorder="1" applyAlignment="1" applyProtection="1">
      <alignment horizontal="center" vertical="center" wrapText="1"/>
    </xf>
    <xf numFmtId="0" fontId="0" fillId="0" borderId="0" xfId="0" applyProtection="1"/>
    <xf numFmtId="0" fontId="14" fillId="5" borderId="1" xfId="0" applyFont="1" applyFill="1" applyBorder="1" applyAlignment="1" applyProtection="1">
      <alignment horizontal="center" vertical="center"/>
    </xf>
    <xf numFmtId="0" fontId="14" fillId="5" borderId="3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1" fillId="6" borderId="1" xfId="0" applyFont="1" applyFill="1" applyBorder="1" applyAlignment="1" applyProtection="1">
      <alignment horizontal="center" vertical="center"/>
    </xf>
    <xf numFmtId="0" fontId="15" fillId="6" borderId="0" xfId="0" applyFont="1" applyFill="1" applyAlignment="1" applyProtection="1">
      <alignment horizontal="center"/>
    </xf>
    <xf numFmtId="0" fontId="15" fillId="6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/>
    <xf numFmtId="0" fontId="11" fillId="0" borderId="3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wrapText="1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6" fillId="0" borderId="0" xfId="0" applyFont="1" applyAlignment="1" applyProtection="1"/>
    <xf numFmtId="0" fontId="2" fillId="0" borderId="0" xfId="0" applyFont="1" applyBorder="1" applyAlignment="1" applyProtection="1">
      <alignment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3" fillId="0" borderId="0" xfId="0" applyFont="1" applyProtection="1"/>
    <xf numFmtId="0" fontId="12" fillId="0" borderId="3" xfId="0" applyFont="1" applyBorder="1" applyAlignment="1" applyProtection="1">
      <alignment horizontal="center" vertical="center"/>
    </xf>
    <xf numFmtId="0" fontId="12" fillId="0" borderId="21" xfId="0" applyFont="1" applyBorder="1" applyProtection="1"/>
    <xf numFmtId="0" fontId="12" fillId="0" borderId="0" xfId="0" applyFont="1" applyBorder="1" applyProtection="1"/>
    <xf numFmtId="0" fontId="11" fillId="0" borderId="4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/>
    <xf numFmtId="0" fontId="3" fillId="0" borderId="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6" fillId="3" borderId="3" xfId="0" quotePrefix="1" applyFont="1" applyFill="1" applyBorder="1" applyAlignment="1" applyProtection="1">
      <alignment horizontal="center" vertical="center"/>
    </xf>
    <xf numFmtId="0" fontId="6" fillId="3" borderId="3" xfId="0" quotePrefix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11" fillId="0" borderId="0" xfId="0" applyFont="1" applyProtection="1"/>
    <xf numFmtId="0" fontId="7" fillId="4" borderId="2" xfId="0" applyFont="1" applyFill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right"/>
    </xf>
    <xf numFmtId="0" fontId="19" fillId="0" borderId="0" xfId="0" applyFont="1" applyAlignment="1" applyProtection="1">
      <alignment horizontal="right" vertical="center"/>
    </xf>
    <xf numFmtId="3" fontId="13" fillId="0" borderId="3" xfId="0" applyNumberFormat="1" applyFont="1" applyBorder="1" applyAlignment="1" applyProtection="1"/>
    <xf numFmtId="3" fontId="1" fillId="0" borderId="3" xfId="0" applyNumberFormat="1" applyFont="1" applyBorder="1" applyAlignment="1" applyProtection="1">
      <alignment wrapText="1"/>
    </xf>
    <xf numFmtId="3" fontId="1" fillId="0" borderId="3" xfId="0" applyNumberFormat="1" applyFont="1" applyBorder="1" applyAlignment="1" applyProtection="1">
      <alignment vertical="center" wrapText="1"/>
    </xf>
    <xf numFmtId="3" fontId="1" fillId="0" borderId="3" xfId="0" applyNumberFormat="1" applyFont="1" applyBorder="1" applyAlignment="1" applyProtection="1"/>
    <xf numFmtId="0" fontId="13" fillId="0" borderId="21" xfId="0" applyFont="1" applyFill="1" applyBorder="1" applyAlignment="1" applyProtection="1">
      <alignment wrapText="1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13" fillId="0" borderId="0" xfId="0" applyFont="1"/>
    <xf numFmtId="0" fontId="1" fillId="0" borderId="0" xfId="0" applyFont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0" fillId="7" borderId="29" xfId="0" applyFill="1" applyBorder="1"/>
    <xf numFmtId="0" fontId="20" fillId="0" borderId="0" xfId="0" applyFont="1"/>
    <xf numFmtId="0" fontId="0" fillId="7" borderId="29" xfId="0" applyFill="1" applyBorder="1"/>
    <xf numFmtId="3" fontId="13" fillId="0" borderId="3" xfId="0" applyNumberFormat="1" applyFont="1" applyBorder="1" applyAlignment="1" applyProtection="1"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3" fontId="12" fillId="0" borderId="3" xfId="0" applyNumberFormat="1" applyFont="1" applyBorder="1" applyProtection="1">
      <protection locked="0"/>
    </xf>
    <xf numFmtId="0" fontId="10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16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top"/>
    </xf>
    <xf numFmtId="0" fontId="12" fillId="0" borderId="6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left" vertical="center" wrapText="1"/>
    </xf>
    <xf numFmtId="0" fontId="12" fillId="0" borderId="4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center" wrapText="1"/>
    </xf>
    <xf numFmtId="0" fontId="11" fillId="0" borderId="16" xfId="0" applyFont="1" applyBorder="1" applyAlignment="1" applyProtection="1">
      <alignment horizontal="left" vertical="center" wrapText="1"/>
    </xf>
    <xf numFmtId="0" fontId="14" fillId="5" borderId="15" xfId="0" applyFont="1" applyFill="1" applyBorder="1" applyAlignment="1" applyProtection="1">
      <alignment horizontal="center" vertical="center"/>
    </xf>
    <xf numFmtId="0" fontId="14" fillId="5" borderId="2" xfId="0" applyFont="1" applyFill="1" applyBorder="1" applyAlignment="1" applyProtection="1">
      <alignment horizontal="center" vertical="center"/>
    </xf>
    <xf numFmtId="0" fontId="14" fillId="5" borderId="16" xfId="0" applyFont="1" applyFill="1" applyBorder="1" applyAlignment="1" applyProtection="1">
      <alignment horizontal="center" vertical="center"/>
    </xf>
    <xf numFmtId="0" fontId="11" fillId="6" borderId="15" xfId="0" applyFont="1" applyFill="1" applyBorder="1" applyAlignment="1" applyProtection="1">
      <alignment horizontal="left" vertical="center"/>
    </xf>
    <xf numFmtId="0" fontId="11" fillId="6" borderId="2" xfId="0" applyFont="1" applyFill="1" applyBorder="1" applyAlignment="1" applyProtection="1">
      <alignment horizontal="left" vertical="center"/>
    </xf>
    <xf numFmtId="0" fontId="11" fillId="6" borderId="16" xfId="0" applyFont="1" applyFill="1" applyBorder="1" applyAlignment="1" applyProtection="1">
      <alignment horizontal="left" vertical="center"/>
    </xf>
    <xf numFmtId="0" fontId="11" fillId="0" borderId="18" xfId="0" applyFont="1" applyBorder="1" applyAlignment="1" applyProtection="1">
      <alignment horizontal="left" vertical="center" wrapText="1"/>
    </xf>
    <xf numFmtId="0" fontId="11" fillId="0" borderId="19" xfId="0" applyFont="1" applyBorder="1" applyAlignment="1" applyProtection="1">
      <alignment horizontal="left" vertical="center" wrapText="1"/>
    </xf>
    <xf numFmtId="0" fontId="11" fillId="0" borderId="20" xfId="0" applyFont="1" applyBorder="1" applyAlignment="1" applyProtection="1">
      <alignment horizontal="left" vertical="center" wrapText="1"/>
    </xf>
    <xf numFmtId="0" fontId="11" fillId="0" borderId="21" xfId="0" applyFont="1" applyBorder="1" applyAlignment="1" applyProtection="1">
      <alignment horizontal="left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22" xfId="0" applyFont="1" applyBorder="1" applyAlignment="1" applyProtection="1">
      <alignment horizontal="left" vertical="center" wrapText="1"/>
    </xf>
    <xf numFmtId="0" fontId="11" fillId="0" borderId="23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left" vertical="center" wrapText="1"/>
    </xf>
    <xf numFmtId="0" fontId="11" fillId="0" borderId="24" xfId="0" applyFont="1" applyBorder="1" applyAlignment="1" applyProtection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6" fillId="0" borderId="14" xfId="0" quotePrefix="1" applyFont="1" applyBorder="1" applyAlignment="1" applyProtection="1">
      <alignment horizontal="left"/>
      <protection locked="0"/>
    </xf>
    <xf numFmtId="0" fontId="6" fillId="0" borderId="14" xfId="0" quotePrefix="1" applyFont="1" applyBorder="1" applyAlignment="1">
      <alignment horizontal="left"/>
    </xf>
    <xf numFmtId="20" fontId="6" fillId="0" borderId="14" xfId="0" quotePrefix="1" applyNumberFormat="1" applyFont="1" applyBorder="1" applyAlignment="1" applyProtection="1">
      <alignment horizontal="left"/>
      <protection locked="0"/>
    </xf>
    <xf numFmtId="20" fontId="6" fillId="0" borderId="14" xfId="0" quotePrefix="1" applyNumberFormat="1" applyFont="1" applyBorder="1" applyAlignment="1">
      <alignment horizontal="left"/>
    </xf>
    <xf numFmtId="0" fontId="14" fillId="5" borderId="3" xfId="0" applyFont="1" applyFill="1" applyBorder="1" applyAlignment="1" applyProtection="1">
      <alignment horizontal="center" vertical="center"/>
    </xf>
    <xf numFmtId="0" fontId="11" fillId="6" borderId="3" xfId="0" applyFont="1" applyFill="1" applyBorder="1" applyAlignment="1" applyProtection="1">
      <alignment horizontal="left" vertical="center"/>
    </xf>
    <xf numFmtId="0" fontId="18" fillId="0" borderId="5" xfId="0" applyFont="1" applyBorder="1" applyAlignment="1" applyProtection="1">
      <alignment horizontal="center" vertical="top"/>
    </xf>
    <xf numFmtId="0" fontId="11" fillId="0" borderId="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18" xfId="0" applyFont="1" applyBorder="1" applyAlignment="1" applyProtection="1">
      <alignment horizontal="left" vertical="center" wrapText="1"/>
    </xf>
    <xf numFmtId="0" fontId="12" fillId="0" borderId="19" xfId="0" applyFont="1" applyBorder="1" applyAlignment="1" applyProtection="1">
      <alignment horizontal="left" vertical="center" wrapText="1"/>
    </xf>
    <xf numFmtId="0" fontId="12" fillId="0" borderId="20" xfId="0" applyFont="1" applyBorder="1" applyAlignment="1" applyProtection="1">
      <alignment horizontal="left" vertical="center" wrapText="1"/>
    </xf>
    <xf numFmtId="0" fontId="12" fillId="0" borderId="21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22" xfId="0" applyFont="1" applyBorder="1" applyAlignment="1" applyProtection="1">
      <alignment horizontal="left" vertical="center" wrapText="1"/>
    </xf>
    <xf numFmtId="0" fontId="12" fillId="0" borderId="23" xfId="0" applyFont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24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/>
    </xf>
    <xf numFmtId="0" fontId="1" fillId="0" borderId="16" xfId="0" applyFont="1" applyBorder="1" applyAlignment="1" applyProtection="1">
      <alignment horizontal="left" vertical="center"/>
    </xf>
    <xf numFmtId="0" fontId="6" fillId="3" borderId="15" xfId="0" quotePrefix="1" applyFont="1" applyFill="1" applyBorder="1" applyAlignment="1" applyProtection="1">
      <alignment horizontal="center" vertical="center"/>
    </xf>
    <xf numFmtId="0" fontId="6" fillId="3" borderId="2" xfId="0" quotePrefix="1" applyFont="1" applyFill="1" applyBorder="1" applyAlignment="1" applyProtection="1">
      <alignment horizontal="center" vertical="center"/>
    </xf>
    <xf numFmtId="0" fontId="6" fillId="3" borderId="16" xfId="0" quotePrefix="1" applyFont="1" applyFill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7" fillId="4" borderId="2" xfId="0" applyFont="1" applyFill="1" applyBorder="1" applyAlignment="1" applyProtection="1">
      <alignment horizontal="left" vertical="center" wrapText="1"/>
    </xf>
    <xf numFmtId="0" fontId="7" fillId="4" borderId="16" xfId="0" applyFont="1" applyFill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0" fillId="7" borderId="29" xfId="0" applyFill="1" applyBorder="1"/>
    <xf numFmtId="0" fontId="0" fillId="0" borderId="2" xfId="0" applyBorder="1" applyAlignment="1" applyProtection="1"/>
    <xf numFmtId="0" fontId="0" fillId="0" borderId="16" xfId="0" applyBorder="1" applyAlignment="1" applyProtection="1"/>
    <xf numFmtId="0" fontId="3" fillId="0" borderId="14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49" fontId="6" fillId="0" borderId="14" xfId="0" applyNumberFormat="1" applyFont="1" applyBorder="1" applyAlignment="1" applyProtection="1">
      <alignment horizontal="left" vertical="center"/>
      <protection locked="0"/>
    </xf>
    <xf numFmtId="49" fontId="6" fillId="0" borderId="14" xfId="0" applyNumberFormat="1" applyFont="1" applyBorder="1" applyAlignment="1">
      <alignment horizontal="left" vertical="center"/>
    </xf>
    <xf numFmtId="49" fontId="6" fillId="0" borderId="14" xfId="0" applyNumberFormat="1" applyFont="1" applyBorder="1" applyAlignment="1" applyProtection="1">
      <alignment horizontal="left"/>
      <protection locked="0"/>
    </xf>
    <xf numFmtId="49" fontId="6" fillId="0" borderId="14" xfId="0" applyNumberFormat="1" applyFont="1" applyBorder="1" applyAlignment="1">
      <alignment horizontal="left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6" xfId="0" applyFont="1" applyBorder="1" applyAlignment="1">
      <alignment horizontal="center"/>
    </xf>
    <xf numFmtId="0" fontId="3" fillId="0" borderId="11" xfId="0" quotePrefix="1" applyFont="1" applyBorder="1" applyAlignment="1">
      <alignment horizontal="center" vertical="center" wrapText="1"/>
    </xf>
    <xf numFmtId="0" fontId="3" fillId="0" borderId="13" xfId="0" quotePrefix="1" applyFont="1" applyBorder="1" applyAlignment="1">
      <alignment horizontal="center" vertical="center" wrapText="1"/>
    </xf>
    <xf numFmtId="20" fontId="6" fillId="0" borderId="28" xfId="0" quotePrefix="1" applyNumberFormat="1" applyFont="1" applyBorder="1" applyAlignment="1" applyProtection="1">
      <alignment horizontal="center"/>
      <protection locked="0"/>
    </xf>
    <xf numFmtId="20" fontId="6" fillId="0" borderId="28" xfId="0" quotePrefix="1" applyNumberFormat="1" applyFont="1" applyBorder="1" applyAlignment="1">
      <alignment horizontal="center"/>
    </xf>
    <xf numFmtId="0" fontId="6" fillId="0" borderId="28" xfId="0" applyFont="1" applyBorder="1" applyAlignment="1" applyProtection="1">
      <alignment horizontal="center"/>
      <protection locked="0"/>
    </xf>
    <xf numFmtId="0" fontId="6" fillId="0" borderId="28" xfId="0" applyFont="1" applyBorder="1" applyAlignment="1">
      <alignment horizontal="center"/>
    </xf>
    <xf numFmtId="0" fontId="6" fillId="0" borderId="28" xfId="0" quotePrefix="1" applyFont="1" applyBorder="1" applyAlignment="1" applyProtection="1">
      <alignment horizontal="center"/>
      <protection locked="0"/>
    </xf>
    <xf numFmtId="0" fontId="6" fillId="0" borderId="28" xfId="0" quotePrefix="1" applyFont="1" applyBorder="1" applyAlignment="1">
      <alignment horizontal="center"/>
    </xf>
    <xf numFmtId="20" fontId="3" fillId="0" borderId="11" xfId="0" quotePrefix="1" applyNumberFormat="1" applyFont="1" applyBorder="1" applyAlignment="1">
      <alignment horizontal="center" vertical="center" wrapText="1"/>
    </xf>
    <xf numFmtId="20" fontId="3" fillId="0" borderId="12" xfId="0" quotePrefix="1" applyNumberFormat="1" applyFont="1" applyBorder="1" applyAlignment="1">
      <alignment horizontal="center" vertical="center" wrapText="1"/>
    </xf>
    <xf numFmtId="20" fontId="3" fillId="0" borderId="13" xfId="0" quotePrefix="1" applyNumberFormat="1" applyFont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center" vertical="center" wrapText="1"/>
    </xf>
    <xf numFmtId="0" fontId="6" fillId="0" borderId="27" xfId="0" quotePrefix="1" applyFont="1" applyBorder="1" applyAlignment="1">
      <alignment horizont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</xf>
  </cellXfs>
  <cellStyles count="1">
    <cellStyle name="Normal" xfId="0" builtinId="0"/>
  </cellStyles>
  <dxfs count="51"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D3D2D4"/>
          <bgColor rgb="FFD3D2D4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B4C7E7"/>
          <bgColor rgb="FFB4C7E7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B4C7E7"/>
          <bgColor rgb="FFB4C7E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4</xdr:row>
      <xdr:rowOff>0</xdr:rowOff>
    </xdr:from>
    <xdr:to>
      <xdr:col>26</xdr:col>
      <xdr:colOff>0</xdr:colOff>
      <xdr:row>6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72221" cy="56261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26</xdr:col>
      <xdr:colOff>0</xdr:colOff>
      <xdr:row>54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97</xdr:row>
      <xdr:rowOff>0</xdr:rowOff>
    </xdr:from>
    <xdr:to>
      <xdr:col>26</xdr:col>
      <xdr:colOff>0</xdr:colOff>
      <xdr:row>99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126</xdr:row>
      <xdr:rowOff>0</xdr:rowOff>
    </xdr:from>
    <xdr:to>
      <xdr:col>26</xdr:col>
      <xdr:colOff>0</xdr:colOff>
      <xdr:row>128</xdr:row>
      <xdr:rowOff>0</xdr:rowOff>
    </xdr:to>
    <xdr:pic>
      <xdr:nvPicPr>
        <xdr:cNvPr id="5" name="Picture 1" descr="Picture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155</xdr:row>
      <xdr:rowOff>0</xdr:rowOff>
    </xdr:from>
    <xdr:to>
      <xdr:col>26</xdr:col>
      <xdr:colOff>0</xdr:colOff>
      <xdr:row>157</xdr:row>
      <xdr:rowOff>0</xdr:rowOff>
    </xdr:to>
    <xdr:pic>
      <xdr:nvPicPr>
        <xdr:cNvPr id="6" name="Picture 1" descr="Picture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199</xdr:row>
      <xdr:rowOff>0</xdr:rowOff>
    </xdr:from>
    <xdr:to>
      <xdr:col>26</xdr:col>
      <xdr:colOff>0</xdr:colOff>
      <xdr:row>201</xdr:row>
      <xdr:rowOff>0</xdr:rowOff>
    </xdr:to>
    <xdr:pic>
      <xdr:nvPicPr>
        <xdr:cNvPr id="7" name="Picture 1" descr="Picture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243</xdr:row>
      <xdr:rowOff>0</xdr:rowOff>
    </xdr:from>
    <xdr:to>
      <xdr:col>26</xdr:col>
      <xdr:colOff>0</xdr:colOff>
      <xdr:row>245</xdr:row>
      <xdr:rowOff>0</xdr:rowOff>
    </xdr:to>
    <xdr:pic>
      <xdr:nvPicPr>
        <xdr:cNvPr id="8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287</xdr:row>
      <xdr:rowOff>0</xdr:rowOff>
    </xdr:from>
    <xdr:to>
      <xdr:col>26</xdr:col>
      <xdr:colOff>0</xdr:colOff>
      <xdr:row>289</xdr:row>
      <xdr:rowOff>0</xdr:rowOff>
    </xdr:to>
    <xdr:pic>
      <xdr:nvPicPr>
        <xdr:cNvPr id="9" name="Picture 1" descr="Pictur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331</xdr:row>
      <xdr:rowOff>0</xdr:rowOff>
    </xdr:from>
    <xdr:to>
      <xdr:col>26</xdr:col>
      <xdr:colOff>0</xdr:colOff>
      <xdr:row>333</xdr:row>
      <xdr:rowOff>0</xdr:rowOff>
    </xdr:to>
    <xdr:pic>
      <xdr:nvPicPr>
        <xdr:cNvPr id="10" name="Picture 1" descr="Pictur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375</xdr:row>
      <xdr:rowOff>0</xdr:rowOff>
    </xdr:from>
    <xdr:to>
      <xdr:col>26</xdr:col>
      <xdr:colOff>0</xdr:colOff>
      <xdr:row>377</xdr:row>
      <xdr:rowOff>0</xdr:rowOff>
    </xdr:to>
    <xdr:pic>
      <xdr:nvPicPr>
        <xdr:cNvPr id="11" name="Picture 1" descr="Picture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419</xdr:row>
      <xdr:rowOff>0</xdr:rowOff>
    </xdr:from>
    <xdr:to>
      <xdr:col>26</xdr:col>
      <xdr:colOff>0</xdr:colOff>
      <xdr:row>421</xdr:row>
      <xdr:rowOff>0</xdr:rowOff>
    </xdr:to>
    <xdr:pic>
      <xdr:nvPicPr>
        <xdr:cNvPr id="12" name="Picture 1" descr="Picture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463</xdr:row>
      <xdr:rowOff>0</xdr:rowOff>
    </xdr:from>
    <xdr:to>
      <xdr:col>26</xdr:col>
      <xdr:colOff>0</xdr:colOff>
      <xdr:row>465</xdr:row>
      <xdr:rowOff>0</xdr:rowOff>
    </xdr:to>
    <xdr:pic>
      <xdr:nvPicPr>
        <xdr:cNvPr id="13" name="Picture 1" descr="Picture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507</xdr:row>
      <xdr:rowOff>0</xdr:rowOff>
    </xdr:from>
    <xdr:to>
      <xdr:col>26</xdr:col>
      <xdr:colOff>0</xdr:colOff>
      <xdr:row>509</xdr:row>
      <xdr:rowOff>0</xdr:rowOff>
    </xdr:to>
    <xdr:pic>
      <xdr:nvPicPr>
        <xdr:cNvPr id="14" name="Picture 1" descr="Picture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551</xdr:row>
      <xdr:rowOff>0</xdr:rowOff>
    </xdr:from>
    <xdr:to>
      <xdr:col>26</xdr:col>
      <xdr:colOff>0</xdr:colOff>
      <xdr:row>553</xdr:row>
      <xdr:rowOff>0</xdr:rowOff>
    </xdr:to>
    <xdr:pic>
      <xdr:nvPicPr>
        <xdr:cNvPr id="15" name="Picture 1" descr="Picture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595</xdr:row>
      <xdr:rowOff>0</xdr:rowOff>
    </xdr:from>
    <xdr:to>
      <xdr:col>26</xdr:col>
      <xdr:colOff>0</xdr:colOff>
      <xdr:row>597</xdr:row>
      <xdr:rowOff>0</xdr:rowOff>
    </xdr:to>
    <xdr:pic>
      <xdr:nvPicPr>
        <xdr:cNvPr id="16" name="Picture 1" descr="Picture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639</xdr:row>
      <xdr:rowOff>0</xdr:rowOff>
    </xdr:from>
    <xdr:to>
      <xdr:col>26</xdr:col>
      <xdr:colOff>0</xdr:colOff>
      <xdr:row>641</xdr:row>
      <xdr:rowOff>0</xdr:rowOff>
    </xdr:to>
    <xdr:pic>
      <xdr:nvPicPr>
        <xdr:cNvPr id="17" name="Picture 1" descr="Picture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683</xdr:row>
      <xdr:rowOff>0</xdr:rowOff>
    </xdr:from>
    <xdr:to>
      <xdr:col>26</xdr:col>
      <xdr:colOff>0</xdr:colOff>
      <xdr:row>685</xdr:row>
      <xdr:rowOff>0</xdr:rowOff>
    </xdr:to>
    <xdr:pic>
      <xdr:nvPicPr>
        <xdr:cNvPr id="18" name="Picture 1" descr="Picture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727</xdr:row>
      <xdr:rowOff>0</xdr:rowOff>
    </xdr:from>
    <xdr:to>
      <xdr:col>26</xdr:col>
      <xdr:colOff>0</xdr:colOff>
      <xdr:row>729</xdr:row>
      <xdr:rowOff>0</xdr:rowOff>
    </xdr:to>
    <xdr:pic>
      <xdr:nvPicPr>
        <xdr:cNvPr id="19" name="Picture 1" descr="Picture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771</xdr:row>
      <xdr:rowOff>0</xdr:rowOff>
    </xdr:from>
    <xdr:to>
      <xdr:col>26</xdr:col>
      <xdr:colOff>0</xdr:colOff>
      <xdr:row>773</xdr:row>
      <xdr:rowOff>0</xdr:rowOff>
    </xdr:to>
    <xdr:pic>
      <xdr:nvPicPr>
        <xdr:cNvPr id="20" name="Picture 1" descr="Picture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815</xdr:row>
      <xdr:rowOff>0</xdr:rowOff>
    </xdr:from>
    <xdr:to>
      <xdr:col>26</xdr:col>
      <xdr:colOff>0</xdr:colOff>
      <xdr:row>817</xdr:row>
      <xdr:rowOff>0</xdr:rowOff>
    </xdr:to>
    <xdr:pic>
      <xdr:nvPicPr>
        <xdr:cNvPr id="21" name="Picture 1" descr="Picture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859</xdr:row>
      <xdr:rowOff>0</xdr:rowOff>
    </xdr:from>
    <xdr:to>
      <xdr:col>26</xdr:col>
      <xdr:colOff>0</xdr:colOff>
      <xdr:row>861</xdr:row>
      <xdr:rowOff>0</xdr:rowOff>
    </xdr:to>
    <xdr:pic>
      <xdr:nvPicPr>
        <xdr:cNvPr id="22" name="Picture 1" descr="Picture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22</xdr:col>
      <xdr:colOff>0</xdr:colOff>
      <xdr:row>887</xdr:row>
      <xdr:rowOff>0</xdr:rowOff>
    </xdr:from>
    <xdr:to>
      <xdr:col>26</xdr:col>
      <xdr:colOff>0</xdr:colOff>
      <xdr:row>889</xdr:row>
      <xdr:rowOff>0</xdr:rowOff>
    </xdr:to>
    <xdr:pic>
      <xdr:nvPicPr>
        <xdr:cNvPr id="23" name="Picture 1" descr="Picture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3772221" cy="5715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2</xdr:col>
      <xdr:colOff>341220</xdr:colOff>
      <xdr:row>4</xdr:row>
      <xdr:rowOff>57149</xdr:rowOff>
    </xdr:to>
    <xdr:pic>
      <xdr:nvPicPr>
        <xdr:cNvPr id="24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2</xdr:col>
      <xdr:colOff>341220</xdr:colOff>
      <xdr:row>51</xdr:row>
      <xdr:rowOff>228599</xdr:rowOff>
    </xdr:to>
    <xdr:pic>
      <xdr:nvPicPr>
        <xdr:cNvPr id="25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2</xdr:col>
      <xdr:colOff>341220</xdr:colOff>
      <xdr:row>96</xdr:row>
      <xdr:rowOff>228599</xdr:rowOff>
    </xdr:to>
    <xdr:pic>
      <xdr:nvPicPr>
        <xdr:cNvPr id="26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2</xdr:col>
      <xdr:colOff>341220</xdr:colOff>
      <xdr:row>125</xdr:row>
      <xdr:rowOff>228599</xdr:rowOff>
    </xdr:to>
    <xdr:pic>
      <xdr:nvPicPr>
        <xdr:cNvPr id="27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341220</xdr:colOff>
      <xdr:row>154</xdr:row>
      <xdr:rowOff>228599</xdr:rowOff>
    </xdr:to>
    <xdr:pic>
      <xdr:nvPicPr>
        <xdr:cNvPr id="28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2</xdr:col>
      <xdr:colOff>341220</xdr:colOff>
      <xdr:row>198</xdr:row>
      <xdr:rowOff>228599</xdr:rowOff>
    </xdr:to>
    <xdr:pic>
      <xdr:nvPicPr>
        <xdr:cNvPr id="29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2</xdr:col>
      <xdr:colOff>341220</xdr:colOff>
      <xdr:row>242</xdr:row>
      <xdr:rowOff>228599</xdr:rowOff>
    </xdr:to>
    <xdr:pic>
      <xdr:nvPicPr>
        <xdr:cNvPr id="30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284</xdr:row>
      <xdr:rowOff>0</xdr:rowOff>
    </xdr:from>
    <xdr:to>
      <xdr:col>2</xdr:col>
      <xdr:colOff>341220</xdr:colOff>
      <xdr:row>286</xdr:row>
      <xdr:rowOff>228599</xdr:rowOff>
    </xdr:to>
    <xdr:pic>
      <xdr:nvPicPr>
        <xdr:cNvPr id="31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328</xdr:row>
      <xdr:rowOff>0</xdr:rowOff>
    </xdr:from>
    <xdr:to>
      <xdr:col>2</xdr:col>
      <xdr:colOff>341220</xdr:colOff>
      <xdr:row>330</xdr:row>
      <xdr:rowOff>228599</xdr:rowOff>
    </xdr:to>
    <xdr:pic>
      <xdr:nvPicPr>
        <xdr:cNvPr id="32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372</xdr:row>
      <xdr:rowOff>0</xdr:rowOff>
    </xdr:from>
    <xdr:to>
      <xdr:col>2</xdr:col>
      <xdr:colOff>341220</xdr:colOff>
      <xdr:row>374</xdr:row>
      <xdr:rowOff>228599</xdr:rowOff>
    </xdr:to>
    <xdr:pic>
      <xdr:nvPicPr>
        <xdr:cNvPr id="33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416</xdr:row>
      <xdr:rowOff>0</xdr:rowOff>
    </xdr:from>
    <xdr:to>
      <xdr:col>2</xdr:col>
      <xdr:colOff>341220</xdr:colOff>
      <xdr:row>418</xdr:row>
      <xdr:rowOff>228599</xdr:rowOff>
    </xdr:to>
    <xdr:pic>
      <xdr:nvPicPr>
        <xdr:cNvPr id="34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460</xdr:row>
      <xdr:rowOff>0</xdr:rowOff>
    </xdr:from>
    <xdr:to>
      <xdr:col>2</xdr:col>
      <xdr:colOff>341220</xdr:colOff>
      <xdr:row>462</xdr:row>
      <xdr:rowOff>228599</xdr:rowOff>
    </xdr:to>
    <xdr:pic>
      <xdr:nvPicPr>
        <xdr:cNvPr id="35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504</xdr:row>
      <xdr:rowOff>0</xdr:rowOff>
    </xdr:from>
    <xdr:to>
      <xdr:col>2</xdr:col>
      <xdr:colOff>341220</xdr:colOff>
      <xdr:row>506</xdr:row>
      <xdr:rowOff>228599</xdr:rowOff>
    </xdr:to>
    <xdr:pic>
      <xdr:nvPicPr>
        <xdr:cNvPr id="36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548</xdr:row>
      <xdr:rowOff>0</xdr:rowOff>
    </xdr:from>
    <xdr:to>
      <xdr:col>2</xdr:col>
      <xdr:colOff>341220</xdr:colOff>
      <xdr:row>550</xdr:row>
      <xdr:rowOff>228599</xdr:rowOff>
    </xdr:to>
    <xdr:pic>
      <xdr:nvPicPr>
        <xdr:cNvPr id="37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592</xdr:row>
      <xdr:rowOff>0</xdr:rowOff>
    </xdr:from>
    <xdr:to>
      <xdr:col>2</xdr:col>
      <xdr:colOff>341220</xdr:colOff>
      <xdr:row>594</xdr:row>
      <xdr:rowOff>228599</xdr:rowOff>
    </xdr:to>
    <xdr:pic>
      <xdr:nvPicPr>
        <xdr:cNvPr id="38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636</xdr:row>
      <xdr:rowOff>0</xdr:rowOff>
    </xdr:from>
    <xdr:to>
      <xdr:col>2</xdr:col>
      <xdr:colOff>341220</xdr:colOff>
      <xdr:row>638</xdr:row>
      <xdr:rowOff>228599</xdr:rowOff>
    </xdr:to>
    <xdr:pic>
      <xdr:nvPicPr>
        <xdr:cNvPr id="39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680</xdr:row>
      <xdr:rowOff>0</xdr:rowOff>
    </xdr:from>
    <xdr:to>
      <xdr:col>2</xdr:col>
      <xdr:colOff>341220</xdr:colOff>
      <xdr:row>682</xdr:row>
      <xdr:rowOff>228599</xdr:rowOff>
    </xdr:to>
    <xdr:pic>
      <xdr:nvPicPr>
        <xdr:cNvPr id="40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724</xdr:row>
      <xdr:rowOff>0</xdr:rowOff>
    </xdr:from>
    <xdr:to>
      <xdr:col>2</xdr:col>
      <xdr:colOff>341220</xdr:colOff>
      <xdr:row>726</xdr:row>
      <xdr:rowOff>228599</xdr:rowOff>
    </xdr:to>
    <xdr:pic>
      <xdr:nvPicPr>
        <xdr:cNvPr id="41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768</xdr:row>
      <xdr:rowOff>0</xdr:rowOff>
    </xdr:from>
    <xdr:to>
      <xdr:col>2</xdr:col>
      <xdr:colOff>341220</xdr:colOff>
      <xdr:row>770</xdr:row>
      <xdr:rowOff>228599</xdr:rowOff>
    </xdr:to>
    <xdr:pic>
      <xdr:nvPicPr>
        <xdr:cNvPr id="42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812</xdr:row>
      <xdr:rowOff>0</xdr:rowOff>
    </xdr:from>
    <xdr:to>
      <xdr:col>2</xdr:col>
      <xdr:colOff>341220</xdr:colOff>
      <xdr:row>814</xdr:row>
      <xdr:rowOff>228599</xdr:rowOff>
    </xdr:to>
    <xdr:pic>
      <xdr:nvPicPr>
        <xdr:cNvPr id="43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856</xdr:row>
      <xdr:rowOff>0</xdr:rowOff>
    </xdr:from>
    <xdr:to>
      <xdr:col>2</xdr:col>
      <xdr:colOff>341220</xdr:colOff>
      <xdr:row>858</xdr:row>
      <xdr:rowOff>228599</xdr:rowOff>
    </xdr:to>
    <xdr:pic>
      <xdr:nvPicPr>
        <xdr:cNvPr id="44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884</xdr:row>
      <xdr:rowOff>0</xdr:rowOff>
    </xdr:from>
    <xdr:to>
      <xdr:col>2</xdr:col>
      <xdr:colOff>341220</xdr:colOff>
      <xdr:row>886</xdr:row>
      <xdr:rowOff>228599</xdr:rowOff>
    </xdr:to>
    <xdr:pic>
      <xdr:nvPicPr>
        <xdr:cNvPr id="45" name="Picture 1" descr="Picture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72209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AH911"/>
  <sheetViews>
    <sheetView showGridLines="0" tabSelected="1" topLeftCell="A173" zoomScale="60" zoomScaleNormal="60" zoomScaleSheetLayoutView="130" zoomScalePageLayoutView="60" workbookViewId="0">
      <selection activeCell="AT147" sqref="AT147"/>
    </sheetView>
  </sheetViews>
  <sheetFormatPr defaultColWidth="9.140625" defaultRowHeight="15" x14ac:dyDescent="0.25"/>
  <cols>
    <col min="1" max="1" width="7" style="6" bestFit="1" customWidth="1"/>
    <col min="2" max="9" width="5.7109375" style="6" customWidth="1"/>
    <col min="10" max="10" width="8.42578125" style="6" customWidth="1"/>
    <col min="11" max="11" width="13.5703125" style="6" customWidth="1"/>
    <col min="12" max="25" width="13.140625" style="6" customWidth="1"/>
    <col min="26" max="26" width="17.140625" style="6" customWidth="1"/>
    <col min="27" max="27" width="12.28515625" style="6" hidden="1" bestFit="1" customWidth="1"/>
    <col min="28" max="28" width="46" style="4" hidden="1" bestFit="1" customWidth="1"/>
    <col min="29" max="29" width="32.28515625" style="4" hidden="1" bestFit="1" customWidth="1"/>
    <col min="30" max="30" width="9.140625" style="4" hidden="1"/>
    <col min="31" max="33" width="9.140625" style="4" hidden="1" collapsed="1"/>
    <col min="34" max="16384" width="9.140625" style="4" collapsed="1"/>
  </cols>
  <sheetData>
    <row r="1" spans="1:34" ht="21" customHeight="1" thickBot="1" x14ac:dyDescent="0.3">
      <c r="A1" s="2"/>
      <c r="B1" s="2"/>
      <c r="C1" s="2"/>
      <c r="D1" s="246" t="s">
        <v>0</v>
      </c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" t="s">
        <v>574</v>
      </c>
      <c r="Z1" s="2"/>
      <c r="AA1" s="3" t="s">
        <v>559</v>
      </c>
      <c r="AB1" t="s">
        <v>560</v>
      </c>
      <c r="AD1" t="s">
        <v>515</v>
      </c>
      <c r="AH1" s="105" t="s">
        <v>573</v>
      </c>
    </row>
    <row r="2" spans="1:34" ht="21" customHeight="1" x14ac:dyDescent="0.25">
      <c r="A2" s="2"/>
      <c r="B2" s="5"/>
      <c r="C2" s="2"/>
      <c r="D2" s="246" t="s">
        <v>95</v>
      </c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 t="s">
        <v>63</v>
      </c>
      <c r="Z2" s="248"/>
      <c r="AC2"/>
      <c r="AH2" s="105" t="s">
        <v>572</v>
      </c>
    </row>
    <row r="3" spans="1:34" ht="21" customHeight="1" thickBot="1" x14ac:dyDescent="0.3">
      <c r="A3" s="2"/>
      <c r="B3" s="2"/>
      <c r="C3" s="2"/>
      <c r="D3" s="246" t="s">
        <v>64</v>
      </c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9"/>
      <c r="Z3" s="250"/>
      <c r="AC3"/>
    </row>
    <row r="4" spans="1:34" ht="16.5" customHeight="1" x14ac:dyDescent="0.25">
      <c r="B4" s="5"/>
      <c r="C4" s="5"/>
      <c r="D4" s="251" t="s">
        <v>96</v>
      </c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45" t="s">
        <v>515</v>
      </c>
      <c r="Z4" s="245"/>
      <c r="AC4"/>
    </row>
    <row r="5" spans="1:34" ht="22.15" customHeight="1" x14ac:dyDescent="0.25">
      <c r="A5" s="7"/>
      <c r="B5" s="7"/>
      <c r="C5" s="7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260"/>
      <c r="X5" s="260"/>
      <c r="Y5" s="260"/>
      <c r="Z5" s="260"/>
      <c r="AC5"/>
    </row>
    <row r="6" spans="1:34" ht="22.15" customHeight="1" x14ac:dyDescent="0.25">
      <c r="A6" s="7"/>
      <c r="B6" s="7"/>
      <c r="C6" s="7"/>
      <c r="D6" s="7"/>
      <c r="E6" s="7"/>
      <c r="F6" s="7"/>
      <c r="G6" s="7"/>
      <c r="H6" s="7"/>
      <c r="I6" s="252"/>
      <c r="J6" s="252"/>
      <c r="K6" s="252"/>
      <c r="L6" s="252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60"/>
      <c r="X6" s="260"/>
      <c r="Y6" s="260"/>
      <c r="Z6" s="260"/>
      <c r="AC6"/>
    </row>
    <row r="7" spans="1:34" ht="22.5" customHeight="1" x14ac:dyDescent="0.25">
      <c r="A7" s="7"/>
      <c r="B7" s="7"/>
      <c r="C7" s="7"/>
      <c r="D7" s="7"/>
      <c r="E7" s="7"/>
      <c r="F7" s="7"/>
      <c r="G7" s="7"/>
      <c r="H7" s="7"/>
      <c r="I7" s="252" t="s">
        <v>1</v>
      </c>
      <c r="J7" s="252"/>
      <c r="K7" s="252"/>
      <c r="L7" s="252"/>
      <c r="M7" s="8" t="s">
        <v>511</v>
      </c>
      <c r="N7" s="8"/>
      <c r="O7" s="8"/>
      <c r="P7" s="8"/>
      <c r="Q7" s="2" t="s">
        <v>2</v>
      </c>
      <c r="R7" s="2"/>
      <c r="S7" s="2"/>
      <c r="T7" s="8" t="s">
        <v>510</v>
      </c>
      <c r="V7" s="8"/>
      <c r="W7" s="261" t="s">
        <v>516</v>
      </c>
      <c r="X7" s="261"/>
      <c r="Y7" s="261"/>
      <c r="Z7" s="261"/>
      <c r="AC7"/>
    </row>
    <row r="8" spans="1:34" ht="22.5" customHeight="1" x14ac:dyDescent="0.25">
      <c r="A8" s="7"/>
      <c r="B8" s="7"/>
      <c r="C8" s="7"/>
      <c r="D8" s="7"/>
      <c r="E8" s="7"/>
      <c r="F8" s="7"/>
      <c r="G8" s="7"/>
      <c r="H8" s="7"/>
      <c r="N8" s="8"/>
      <c r="O8" s="8"/>
      <c r="P8" s="8"/>
      <c r="Q8" s="2" t="s">
        <v>3</v>
      </c>
      <c r="R8" s="2"/>
      <c r="S8" s="2"/>
      <c r="T8" s="8" t="s">
        <v>512</v>
      </c>
      <c r="V8" s="8"/>
      <c r="W8" s="7"/>
      <c r="X8" s="7"/>
      <c r="Y8" s="7"/>
      <c r="Z8" s="7"/>
      <c r="AC8"/>
    </row>
    <row r="9" spans="1:34" ht="22.5" customHeight="1" x14ac:dyDescent="0.25">
      <c r="A9" s="7"/>
      <c r="B9" s="7"/>
      <c r="C9" s="7"/>
      <c r="D9" s="7"/>
      <c r="E9" s="7"/>
      <c r="F9" s="7"/>
      <c r="G9" s="7"/>
      <c r="H9" s="7"/>
      <c r="N9" s="8"/>
      <c r="O9" s="8"/>
      <c r="P9" s="8"/>
      <c r="Q9" s="8"/>
      <c r="R9" s="8"/>
      <c r="S9" s="8"/>
      <c r="T9" s="8"/>
      <c r="U9" s="8"/>
      <c r="V9" s="8"/>
      <c r="W9" s="7"/>
      <c r="X9" s="7"/>
      <c r="Y9" s="7"/>
      <c r="Z9" s="9"/>
      <c r="AC9"/>
    </row>
    <row r="10" spans="1:34" ht="15.75" x14ac:dyDescent="0.25">
      <c r="A10" s="7"/>
      <c r="B10" s="7"/>
      <c r="C10" s="7"/>
      <c r="D10" s="7"/>
      <c r="E10" s="7"/>
      <c r="F10" s="7"/>
      <c r="G10" s="7"/>
      <c r="H10" s="7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7"/>
      <c r="X10" s="7"/>
      <c r="Y10" s="7"/>
      <c r="Z10" s="7"/>
      <c r="AC10"/>
    </row>
    <row r="11" spans="1:34" ht="24" customHeight="1" x14ac:dyDescent="0.25">
      <c r="A11" s="11" t="s">
        <v>4</v>
      </c>
      <c r="B11" s="257" t="s">
        <v>5</v>
      </c>
      <c r="C11" s="258"/>
      <c r="D11" s="258"/>
      <c r="E11" s="258"/>
      <c r="F11" s="258"/>
      <c r="G11" s="258"/>
      <c r="H11" s="258"/>
      <c r="I11" s="258"/>
      <c r="J11" s="259"/>
      <c r="K11" s="257" t="s">
        <v>6</v>
      </c>
      <c r="L11" s="258"/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9"/>
      <c r="AA11" s="12"/>
      <c r="AB11" s="13"/>
      <c r="AC11" s="13"/>
    </row>
    <row r="12" spans="1:34" ht="24" hidden="1" customHeight="1" x14ac:dyDescent="0.25">
      <c r="A12" s="11"/>
      <c r="B12" s="36"/>
      <c r="C12" s="36"/>
      <c r="D12" s="36"/>
      <c r="E12" s="36"/>
      <c r="F12" s="36"/>
      <c r="G12" s="36"/>
      <c r="H12" s="36"/>
      <c r="I12" s="36"/>
      <c r="J12" s="36"/>
      <c r="K12" s="36" t="s">
        <v>180</v>
      </c>
      <c r="L12" s="36" t="s">
        <v>182</v>
      </c>
      <c r="M12" s="36" t="s">
        <v>184</v>
      </c>
      <c r="N12" s="36" t="s">
        <v>186</v>
      </c>
      <c r="O12" s="36" t="s">
        <v>188</v>
      </c>
      <c r="P12" s="36" t="s">
        <v>190</v>
      </c>
      <c r="Q12" s="36" t="s">
        <v>192</v>
      </c>
      <c r="R12" s="36" t="s">
        <v>194</v>
      </c>
      <c r="S12" s="36" t="s">
        <v>196</v>
      </c>
      <c r="T12" s="36" t="s">
        <v>198</v>
      </c>
      <c r="U12" s="36" t="s">
        <v>200</v>
      </c>
      <c r="V12" s="36" t="s">
        <v>202</v>
      </c>
      <c r="W12" s="36" t="s">
        <v>204</v>
      </c>
      <c r="X12" s="36" t="s">
        <v>206</v>
      </c>
      <c r="Y12" s="36" t="s">
        <v>208</v>
      </c>
      <c r="Z12" s="14"/>
      <c r="AA12" s="12"/>
      <c r="AB12" s="13"/>
      <c r="AC12" s="13"/>
    </row>
    <row r="13" spans="1:34" ht="69.75" customHeight="1" x14ac:dyDescent="0.25">
      <c r="A13" s="36" t="s">
        <v>7</v>
      </c>
      <c r="B13" s="267" t="s">
        <v>160</v>
      </c>
      <c r="C13" s="268"/>
      <c r="D13" s="268"/>
      <c r="E13" s="268"/>
      <c r="F13" s="268"/>
      <c r="G13" s="268"/>
      <c r="H13" s="268"/>
      <c r="I13" s="268"/>
      <c r="J13" s="269"/>
      <c r="K13" s="11" t="s">
        <v>181</v>
      </c>
      <c r="L13" s="11" t="s">
        <v>183</v>
      </c>
      <c r="M13" s="11" t="s">
        <v>185</v>
      </c>
      <c r="N13" s="11" t="s">
        <v>187</v>
      </c>
      <c r="O13" s="11" t="s">
        <v>189</v>
      </c>
      <c r="P13" s="11" t="s">
        <v>191</v>
      </c>
      <c r="Q13" s="11" t="s">
        <v>193</v>
      </c>
      <c r="R13" s="11" t="s">
        <v>195</v>
      </c>
      <c r="S13" s="11" t="s">
        <v>197</v>
      </c>
      <c r="T13" s="11" t="s">
        <v>199</v>
      </c>
      <c r="U13" s="11" t="s">
        <v>201</v>
      </c>
      <c r="V13" s="11" t="s">
        <v>203</v>
      </c>
      <c r="W13" s="11" t="s">
        <v>205</v>
      </c>
      <c r="X13" s="11" t="s">
        <v>207</v>
      </c>
      <c r="Y13" s="11" t="s">
        <v>209</v>
      </c>
      <c r="Z13" s="11" t="s">
        <v>210</v>
      </c>
      <c r="AA13" s="12"/>
      <c r="AB13" s="13"/>
      <c r="AC13" s="13"/>
      <c r="AD13" s="15" t="s">
        <v>179</v>
      </c>
    </row>
    <row r="14" spans="1:34" s="20" customFormat="1" ht="12.75" x14ac:dyDescent="0.25">
      <c r="A14" s="16" t="s">
        <v>8</v>
      </c>
      <c r="B14" s="270" t="s">
        <v>9</v>
      </c>
      <c r="C14" s="271"/>
      <c r="D14" s="271"/>
      <c r="E14" s="271"/>
      <c r="F14" s="271"/>
      <c r="G14" s="271"/>
      <c r="H14" s="271"/>
      <c r="I14" s="271"/>
      <c r="J14" s="272"/>
      <c r="K14" s="17" t="s">
        <v>10</v>
      </c>
      <c r="L14" s="17" t="s">
        <v>11</v>
      </c>
      <c r="M14" s="17" t="s">
        <v>12</v>
      </c>
      <c r="N14" s="17" t="s">
        <v>13</v>
      </c>
      <c r="O14" s="17" t="s">
        <v>14</v>
      </c>
      <c r="P14" s="17" t="s">
        <v>15</v>
      </c>
      <c r="Q14" s="17" t="s">
        <v>16</v>
      </c>
      <c r="R14" s="17" t="s">
        <v>17</v>
      </c>
      <c r="S14" s="17" t="s">
        <v>18</v>
      </c>
      <c r="T14" s="17" t="s">
        <v>19</v>
      </c>
      <c r="U14" s="17" t="s">
        <v>20</v>
      </c>
      <c r="V14" s="17" t="s">
        <v>21</v>
      </c>
      <c r="W14" s="17" t="s">
        <v>22</v>
      </c>
      <c r="X14" s="17" t="s">
        <v>23</v>
      </c>
      <c r="Y14" s="17" t="s">
        <v>24</v>
      </c>
      <c r="Z14" s="17" t="s">
        <v>25</v>
      </c>
      <c r="AA14" s="18"/>
      <c r="AB14" s="19"/>
      <c r="AC14" s="19"/>
      <c r="AD14" s="18"/>
    </row>
    <row r="15" spans="1:34" s="24" customFormat="1" ht="22.5" customHeight="1" x14ac:dyDescent="0.25">
      <c r="A15" s="21" t="s">
        <v>26</v>
      </c>
      <c r="B15" s="273" t="s">
        <v>27</v>
      </c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4"/>
      <c r="Z15" s="275"/>
      <c r="AA15" s="22"/>
      <c r="AB15" s="23"/>
      <c r="AC15" s="23"/>
      <c r="AD15" s="22"/>
    </row>
    <row r="16" spans="1:34" ht="22.5" customHeight="1" x14ac:dyDescent="0.25">
      <c r="A16" s="266"/>
      <c r="B16" s="263" t="s">
        <v>83</v>
      </c>
      <c r="C16" s="263"/>
      <c r="D16" s="263"/>
      <c r="E16" s="263"/>
      <c r="F16" s="263"/>
      <c r="G16" s="263"/>
      <c r="H16" s="263"/>
      <c r="I16" s="263"/>
      <c r="J16" s="38" t="s">
        <v>28</v>
      </c>
      <c r="K16" s="107">
        <v>5638</v>
      </c>
      <c r="L16" s="107">
        <v>6684</v>
      </c>
      <c r="M16" s="107">
        <v>6614</v>
      </c>
      <c r="N16" s="107">
        <v>4890</v>
      </c>
      <c r="O16" s="107">
        <v>4136</v>
      </c>
      <c r="P16" s="107">
        <v>6746</v>
      </c>
      <c r="Q16" s="107">
        <v>4813</v>
      </c>
      <c r="R16" s="107">
        <v>1607</v>
      </c>
      <c r="S16" s="107">
        <v>2300</v>
      </c>
      <c r="T16" s="107">
        <v>5119</v>
      </c>
      <c r="U16" s="107">
        <v>3343</v>
      </c>
      <c r="V16" s="107">
        <v>3419</v>
      </c>
      <c r="W16" s="107">
        <v>2644</v>
      </c>
      <c r="X16" s="107">
        <v>3482</v>
      </c>
      <c r="Y16" s="107">
        <v>1116</v>
      </c>
      <c r="Z16" s="64">
        <f t="shared" ref="Z16:Z24" si="0">SUM(K16:Y16)</f>
        <v>62551</v>
      </c>
      <c r="AA16" s="12"/>
      <c r="AB16" s="13"/>
      <c r="AC16" s="26" t="s">
        <v>81</v>
      </c>
      <c r="AD16" s="15" t="s">
        <v>101</v>
      </c>
    </row>
    <row r="17" spans="1:30" ht="22.5" customHeight="1" x14ac:dyDescent="0.25">
      <c r="A17" s="262"/>
      <c r="B17" s="263"/>
      <c r="C17" s="263"/>
      <c r="D17" s="263"/>
      <c r="E17" s="263"/>
      <c r="F17" s="263"/>
      <c r="G17" s="263"/>
      <c r="H17" s="263"/>
      <c r="I17" s="263"/>
      <c r="J17" s="38" t="s">
        <v>29</v>
      </c>
      <c r="K17" s="107">
        <v>5787</v>
      </c>
      <c r="L17" s="107">
        <v>6780</v>
      </c>
      <c r="M17" s="107">
        <v>6346</v>
      </c>
      <c r="N17" s="107">
        <v>4634</v>
      </c>
      <c r="O17" s="107">
        <v>3858</v>
      </c>
      <c r="P17" s="107">
        <v>6476</v>
      </c>
      <c r="Q17" s="107">
        <v>4316</v>
      </c>
      <c r="R17" s="107">
        <v>1406</v>
      </c>
      <c r="S17" s="107">
        <v>2094</v>
      </c>
      <c r="T17" s="107">
        <v>4968</v>
      </c>
      <c r="U17" s="107">
        <v>3186</v>
      </c>
      <c r="V17" s="107">
        <v>3325</v>
      </c>
      <c r="W17" s="107">
        <v>2812</v>
      </c>
      <c r="X17" s="107">
        <v>3599</v>
      </c>
      <c r="Y17" s="107">
        <v>939</v>
      </c>
      <c r="Z17" s="64">
        <f t="shared" si="0"/>
        <v>60526</v>
      </c>
      <c r="AA17" s="12"/>
      <c r="AB17" s="13"/>
      <c r="AC17" s="26" t="s">
        <v>81</v>
      </c>
      <c r="AD17" s="15" t="s">
        <v>102</v>
      </c>
    </row>
    <row r="18" spans="1:30" ht="22.5" customHeight="1" x14ac:dyDescent="0.25">
      <c r="A18" s="262"/>
      <c r="B18" s="263"/>
      <c r="C18" s="263"/>
      <c r="D18" s="263"/>
      <c r="E18" s="263"/>
      <c r="F18" s="263"/>
      <c r="G18" s="263"/>
      <c r="H18" s="263"/>
      <c r="I18" s="263"/>
      <c r="J18" s="38" t="s">
        <v>30</v>
      </c>
      <c r="K18" s="65">
        <f>SUM(K16:K17)</f>
        <v>11425</v>
      </c>
      <c r="L18" s="65">
        <f t="shared" ref="L18:Y18" si="1">SUM(L16:L17)</f>
        <v>13464</v>
      </c>
      <c r="M18" s="65">
        <f t="shared" si="1"/>
        <v>12960</v>
      </c>
      <c r="N18" s="65">
        <f t="shared" si="1"/>
        <v>9524</v>
      </c>
      <c r="O18" s="65">
        <f t="shared" si="1"/>
        <v>7994</v>
      </c>
      <c r="P18" s="65">
        <f t="shared" si="1"/>
        <v>13222</v>
      </c>
      <c r="Q18" s="65">
        <f t="shared" si="1"/>
        <v>9129</v>
      </c>
      <c r="R18" s="65">
        <f t="shared" si="1"/>
        <v>3013</v>
      </c>
      <c r="S18" s="65">
        <f t="shared" si="1"/>
        <v>4394</v>
      </c>
      <c r="T18" s="65">
        <f t="shared" si="1"/>
        <v>10087</v>
      </c>
      <c r="U18" s="65">
        <f t="shared" si="1"/>
        <v>6529</v>
      </c>
      <c r="V18" s="65">
        <f t="shared" si="1"/>
        <v>6744</v>
      </c>
      <c r="W18" s="65">
        <f t="shared" si="1"/>
        <v>5456</v>
      </c>
      <c r="X18" s="65">
        <f t="shared" si="1"/>
        <v>7081</v>
      </c>
      <c r="Y18" s="65">
        <f t="shared" si="1"/>
        <v>2055</v>
      </c>
      <c r="Z18" s="65">
        <f t="shared" si="0"/>
        <v>123077</v>
      </c>
      <c r="AA18" s="12"/>
      <c r="AB18" s="13"/>
      <c r="AC18" s="26"/>
      <c r="AD18" s="15" t="s">
        <v>103</v>
      </c>
    </row>
    <row r="19" spans="1:30" ht="22.5" customHeight="1" x14ac:dyDescent="0.25">
      <c r="A19" s="262"/>
      <c r="B19" s="263" t="s">
        <v>84</v>
      </c>
      <c r="C19" s="263"/>
      <c r="D19" s="263"/>
      <c r="E19" s="263"/>
      <c r="F19" s="263"/>
      <c r="G19" s="263"/>
      <c r="H19" s="263"/>
      <c r="I19" s="263"/>
      <c r="J19" s="38" t="s">
        <v>28</v>
      </c>
      <c r="K19" s="107">
        <v>195</v>
      </c>
      <c r="L19" s="107">
        <v>46</v>
      </c>
      <c r="M19" s="107">
        <v>29</v>
      </c>
      <c r="N19" s="107">
        <v>331</v>
      </c>
      <c r="O19" s="107">
        <v>23</v>
      </c>
      <c r="P19" s="107">
        <v>8</v>
      </c>
      <c r="Q19" s="107">
        <v>13</v>
      </c>
      <c r="R19" s="107">
        <v>11</v>
      </c>
      <c r="S19" s="107">
        <v>13</v>
      </c>
      <c r="T19" s="107">
        <v>22</v>
      </c>
      <c r="U19" s="107">
        <v>3</v>
      </c>
      <c r="V19" s="107">
        <v>2</v>
      </c>
      <c r="W19" s="107">
        <v>6</v>
      </c>
      <c r="X19" s="107">
        <v>51</v>
      </c>
      <c r="Y19" s="107">
        <v>6</v>
      </c>
      <c r="Z19" s="64">
        <f t="shared" si="0"/>
        <v>759</v>
      </c>
      <c r="AA19" s="12"/>
      <c r="AB19" s="13"/>
      <c r="AC19" s="26" t="s">
        <v>81</v>
      </c>
      <c r="AD19" s="15" t="s">
        <v>104</v>
      </c>
    </row>
    <row r="20" spans="1:30" ht="22.5" customHeight="1" x14ac:dyDescent="0.25">
      <c r="A20" s="262"/>
      <c r="B20" s="263"/>
      <c r="C20" s="263"/>
      <c r="D20" s="263"/>
      <c r="E20" s="263"/>
      <c r="F20" s="263"/>
      <c r="G20" s="263"/>
      <c r="H20" s="263"/>
      <c r="I20" s="263"/>
      <c r="J20" s="38" t="s">
        <v>29</v>
      </c>
      <c r="K20" s="107">
        <v>117</v>
      </c>
      <c r="L20" s="107">
        <v>46</v>
      </c>
      <c r="M20" s="107">
        <v>29</v>
      </c>
      <c r="N20" s="107">
        <v>26</v>
      </c>
      <c r="O20" s="107">
        <v>20</v>
      </c>
      <c r="P20" s="107">
        <v>7</v>
      </c>
      <c r="Q20" s="107">
        <v>10</v>
      </c>
      <c r="R20" s="107">
        <v>12</v>
      </c>
      <c r="S20" s="107">
        <v>12</v>
      </c>
      <c r="T20" s="107">
        <v>26</v>
      </c>
      <c r="U20" s="107">
        <v>4</v>
      </c>
      <c r="V20" s="107">
        <v>1</v>
      </c>
      <c r="W20" s="107">
        <v>10</v>
      </c>
      <c r="X20" s="107">
        <v>28</v>
      </c>
      <c r="Y20" s="107">
        <v>2</v>
      </c>
      <c r="Z20" s="64">
        <f t="shared" si="0"/>
        <v>350</v>
      </c>
      <c r="AA20" s="12"/>
      <c r="AB20" s="13"/>
      <c r="AC20" s="26" t="s">
        <v>81</v>
      </c>
      <c r="AD20" s="15" t="s">
        <v>105</v>
      </c>
    </row>
    <row r="21" spans="1:30" ht="22.5" customHeight="1" x14ac:dyDescent="0.25">
      <c r="A21" s="262"/>
      <c r="B21" s="263"/>
      <c r="C21" s="263"/>
      <c r="D21" s="263"/>
      <c r="E21" s="263"/>
      <c r="F21" s="263"/>
      <c r="G21" s="263"/>
      <c r="H21" s="263"/>
      <c r="I21" s="263"/>
      <c r="J21" s="38" t="s">
        <v>30</v>
      </c>
      <c r="K21" s="65">
        <f>SUM(K19:K20)</f>
        <v>312</v>
      </c>
      <c r="L21" s="65">
        <f t="shared" ref="L21:Y21" si="2">SUM(L19:L20)</f>
        <v>92</v>
      </c>
      <c r="M21" s="65">
        <f t="shared" si="2"/>
        <v>58</v>
      </c>
      <c r="N21" s="65">
        <f t="shared" si="2"/>
        <v>357</v>
      </c>
      <c r="O21" s="65">
        <f t="shared" si="2"/>
        <v>43</v>
      </c>
      <c r="P21" s="65">
        <f t="shared" si="2"/>
        <v>15</v>
      </c>
      <c r="Q21" s="65">
        <f t="shared" si="2"/>
        <v>23</v>
      </c>
      <c r="R21" s="65">
        <f t="shared" si="2"/>
        <v>23</v>
      </c>
      <c r="S21" s="65">
        <f t="shared" si="2"/>
        <v>25</v>
      </c>
      <c r="T21" s="65">
        <f t="shared" si="2"/>
        <v>48</v>
      </c>
      <c r="U21" s="65">
        <f t="shared" si="2"/>
        <v>7</v>
      </c>
      <c r="V21" s="65">
        <f t="shared" si="2"/>
        <v>3</v>
      </c>
      <c r="W21" s="65">
        <f t="shared" si="2"/>
        <v>16</v>
      </c>
      <c r="X21" s="65">
        <f t="shared" si="2"/>
        <v>79</v>
      </c>
      <c r="Y21" s="65">
        <f t="shared" si="2"/>
        <v>8</v>
      </c>
      <c r="Z21" s="65">
        <f t="shared" si="0"/>
        <v>1109</v>
      </c>
      <c r="AA21" s="12"/>
      <c r="AB21" s="13"/>
      <c r="AC21" s="26"/>
      <c r="AD21" s="15" t="s">
        <v>106</v>
      </c>
    </row>
    <row r="22" spans="1:30" ht="22.5" customHeight="1" x14ac:dyDescent="0.25">
      <c r="A22" s="262"/>
      <c r="B22" s="263" t="s">
        <v>97</v>
      </c>
      <c r="C22" s="263"/>
      <c r="D22" s="263"/>
      <c r="E22" s="263"/>
      <c r="F22" s="263"/>
      <c r="G22" s="263"/>
      <c r="H22" s="263"/>
      <c r="I22" s="263"/>
      <c r="J22" s="38" t="s">
        <v>28</v>
      </c>
      <c r="K22" s="244">
        <v>691</v>
      </c>
      <c r="L22" s="244">
        <v>317</v>
      </c>
      <c r="M22" s="244">
        <v>285</v>
      </c>
      <c r="N22" s="244">
        <v>146</v>
      </c>
      <c r="O22" s="244">
        <v>82</v>
      </c>
      <c r="P22" s="244">
        <v>181</v>
      </c>
      <c r="Q22" s="244">
        <v>248</v>
      </c>
      <c r="R22" s="244">
        <v>47</v>
      </c>
      <c r="S22" s="244">
        <v>49</v>
      </c>
      <c r="T22" s="244">
        <v>291</v>
      </c>
      <c r="U22" s="244">
        <v>68</v>
      </c>
      <c r="V22" s="244">
        <v>175</v>
      </c>
      <c r="W22" s="244">
        <v>278</v>
      </c>
      <c r="X22" s="244">
        <v>277</v>
      </c>
      <c r="Y22" s="244">
        <v>22</v>
      </c>
      <c r="Z22" s="64">
        <f t="shared" si="0"/>
        <v>3157</v>
      </c>
      <c r="AA22" s="12"/>
      <c r="AB22" s="13"/>
      <c r="AC22" s="26" t="s">
        <v>81</v>
      </c>
      <c r="AD22" s="15" t="s">
        <v>107</v>
      </c>
    </row>
    <row r="23" spans="1:30" ht="22.5" customHeight="1" x14ac:dyDescent="0.25">
      <c r="A23" s="262"/>
      <c r="B23" s="263"/>
      <c r="C23" s="263"/>
      <c r="D23" s="263"/>
      <c r="E23" s="263"/>
      <c r="F23" s="263"/>
      <c r="G23" s="263"/>
      <c r="H23" s="263"/>
      <c r="I23" s="263"/>
      <c r="J23" s="38" t="s">
        <v>29</v>
      </c>
      <c r="K23" s="244">
        <v>808</v>
      </c>
      <c r="L23" s="244">
        <v>324</v>
      </c>
      <c r="M23" s="244">
        <v>363</v>
      </c>
      <c r="N23" s="244">
        <v>127</v>
      </c>
      <c r="O23" s="244">
        <v>76</v>
      </c>
      <c r="P23" s="244">
        <v>216</v>
      </c>
      <c r="Q23" s="244">
        <v>213</v>
      </c>
      <c r="R23" s="244">
        <v>40</v>
      </c>
      <c r="S23" s="244">
        <v>45</v>
      </c>
      <c r="T23" s="244">
        <v>316</v>
      </c>
      <c r="U23" s="244">
        <v>66</v>
      </c>
      <c r="V23" s="244">
        <v>184</v>
      </c>
      <c r="W23" s="244">
        <v>312</v>
      </c>
      <c r="X23" s="244">
        <v>341</v>
      </c>
      <c r="Y23" s="244">
        <v>32</v>
      </c>
      <c r="Z23" s="64">
        <f t="shared" si="0"/>
        <v>3463</v>
      </c>
      <c r="AA23" s="12"/>
      <c r="AB23" s="13"/>
      <c r="AC23" s="26" t="s">
        <v>81</v>
      </c>
      <c r="AD23" s="15" t="s">
        <v>108</v>
      </c>
    </row>
    <row r="24" spans="1:30" ht="22.5" customHeight="1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38" t="s">
        <v>30</v>
      </c>
      <c r="K24" s="65">
        <f>SUM(K22:K23)</f>
        <v>1499</v>
      </c>
      <c r="L24" s="65">
        <f t="shared" ref="L24:Y24" si="3">SUM(L22:L23)</f>
        <v>641</v>
      </c>
      <c r="M24" s="65">
        <f t="shared" si="3"/>
        <v>648</v>
      </c>
      <c r="N24" s="65">
        <f t="shared" si="3"/>
        <v>273</v>
      </c>
      <c r="O24" s="65">
        <f t="shared" si="3"/>
        <v>158</v>
      </c>
      <c r="P24" s="65">
        <f t="shared" si="3"/>
        <v>397</v>
      </c>
      <c r="Q24" s="65">
        <f t="shared" si="3"/>
        <v>461</v>
      </c>
      <c r="R24" s="65">
        <f t="shared" si="3"/>
        <v>87</v>
      </c>
      <c r="S24" s="65">
        <f t="shared" si="3"/>
        <v>94</v>
      </c>
      <c r="T24" s="65">
        <f t="shared" si="3"/>
        <v>607</v>
      </c>
      <c r="U24" s="65">
        <f t="shared" si="3"/>
        <v>134</v>
      </c>
      <c r="V24" s="65">
        <f t="shared" si="3"/>
        <v>359</v>
      </c>
      <c r="W24" s="65">
        <f t="shared" si="3"/>
        <v>590</v>
      </c>
      <c r="X24" s="65">
        <f t="shared" si="3"/>
        <v>618</v>
      </c>
      <c r="Y24" s="65">
        <f t="shared" si="3"/>
        <v>54</v>
      </c>
      <c r="Z24" s="65">
        <f t="shared" si="0"/>
        <v>6620</v>
      </c>
      <c r="AA24" s="12"/>
      <c r="AB24" s="13"/>
      <c r="AC24" s="26"/>
      <c r="AD24" s="15" t="s">
        <v>109</v>
      </c>
    </row>
    <row r="25" spans="1:30" ht="22.5" customHeight="1" x14ac:dyDescent="0.25">
      <c r="A25" s="262"/>
      <c r="B25" s="276" t="s">
        <v>85</v>
      </c>
      <c r="C25" s="277"/>
      <c r="D25" s="277"/>
      <c r="E25" s="277"/>
      <c r="F25" s="277"/>
      <c r="G25" s="277"/>
      <c r="H25" s="277"/>
      <c r="I25" s="278"/>
      <c r="J25" s="38" t="s">
        <v>28</v>
      </c>
      <c r="K25" s="65">
        <f>K16+K19+K22</f>
        <v>6524</v>
      </c>
      <c r="L25" s="65">
        <f t="shared" ref="L25:Y27" si="4">L16+L19+L22</f>
        <v>7047</v>
      </c>
      <c r="M25" s="65">
        <f t="shared" si="4"/>
        <v>6928</v>
      </c>
      <c r="N25" s="65">
        <f t="shared" si="4"/>
        <v>5367</v>
      </c>
      <c r="O25" s="65">
        <f t="shared" si="4"/>
        <v>4241</v>
      </c>
      <c r="P25" s="65">
        <f t="shared" si="4"/>
        <v>6935</v>
      </c>
      <c r="Q25" s="65">
        <f t="shared" si="4"/>
        <v>5074</v>
      </c>
      <c r="R25" s="65">
        <f t="shared" si="4"/>
        <v>1665</v>
      </c>
      <c r="S25" s="65">
        <f t="shared" si="4"/>
        <v>2362</v>
      </c>
      <c r="T25" s="65">
        <f t="shared" si="4"/>
        <v>5432</v>
      </c>
      <c r="U25" s="65">
        <f t="shared" si="4"/>
        <v>3414</v>
      </c>
      <c r="V25" s="65">
        <f t="shared" si="4"/>
        <v>3596</v>
      </c>
      <c r="W25" s="65">
        <f t="shared" si="4"/>
        <v>2928</v>
      </c>
      <c r="X25" s="65">
        <f t="shared" si="4"/>
        <v>3810</v>
      </c>
      <c r="Y25" s="65">
        <f t="shared" si="4"/>
        <v>1144</v>
      </c>
      <c r="Z25" s="65">
        <f>Z16+Z19+Z22</f>
        <v>66467</v>
      </c>
      <c r="AA25" s="12"/>
      <c r="AB25" s="13"/>
      <c r="AC25" s="26"/>
      <c r="AD25" s="15" t="s">
        <v>110</v>
      </c>
    </row>
    <row r="26" spans="1:30" ht="22.5" customHeight="1" x14ac:dyDescent="0.25">
      <c r="A26" s="262"/>
      <c r="B26" s="279"/>
      <c r="C26" s="280"/>
      <c r="D26" s="280"/>
      <c r="E26" s="280"/>
      <c r="F26" s="280"/>
      <c r="G26" s="280"/>
      <c r="H26" s="280"/>
      <c r="I26" s="281"/>
      <c r="J26" s="38" t="s">
        <v>29</v>
      </c>
      <c r="K26" s="65">
        <f>K17+K20+K23</f>
        <v>6712</v>
      </c>
      <c r="L26" s="65">
        <f t="shared" si="4"/>
        <v>7150</v>
      </c>
      <c r="M26" s="65">
        <f t="shared" si="4"/>
        <v>6738</v>
      </c>
      <c r="N26" s="65">
        <f t="shared" si="4"/>
        <v>4787</v>
      </c>
      <c r="O26" s="65">
        <f t="shared" si="4"/>
        <v>3954</v>
      </c>
      <c r="P26" s="65">
        <f t="shared" si="4"/>
        <v>6699</v>
      </c>
      <c r="Q26" s="65">
        <f t="shared" si="4"/>
        <v>4539</v>
      </c>
      <c r="R26" s="65">
        <f t="shared" si="4"/>
        <v>1458</v>
      </c>
      <c r="S26" s="65">
        <f t="shared" si="4"/>
        <v>2151</v>
      </c>
      <c r="T26" s="65">
        <f t="shared" si="4"/>
        <v>5310</v>
      </c>
      <c r="U26" s="65">
        <f t="shared" si="4"/>
        <v>3256</v>
      </c>
      <c r="V26" s="65">
        <f t="shared" si="4"/>
        <v>3510</v>
      </c>
      <c r="W26" s="65">
        <f t="shared" si="4"/>
        <v>3134</v>
      </c>
      <c r="X26" s="65">
        <f t="shared" si="4"/>
        <v>3968</v>
      </c>
      <c r="Y26" s="65">
        <f t="shared" si="4"/>
        <v>973</v>
      </c>
      <c r="Z26" s="65">
        <f>Z17+Z20+Z23</f>
        <v>64339</v>
      </c>
      <c r="AA26" s="12"/>
      <c r="AB26" s="13"/>
      <c r="AC26" s="26"/>
      <c r="AD26" s="15" t="s">
        <v>111</v>
      </c>
    </row>
    <row r="27" spans="1:30" ht="22.5" customHeight="1" x14ac:dyDescent="0.25">
      <c r="A27" s="264"/>
      <c r="B27" s="282"/>
      <c r="C27" s="283"/>
      <c r="D27" s="283"/>
      <c r="E27" s="283"/>
      <c r="F27" s="283"/>
      <c r="G27" s="283"/>
      <c r="H27" s="283"/>
      <c r="I27" s="284"/>
      <c r="J27" s="38" t="s">
        <v>30</v>
      </c>
      <c r="K27" s="65">
        <f>K18+K21+K24</f>
        <v>13236</v>
      </c>
      <c r="L27" s="65">
        <f t="shared" si="4"/>
        <v>14197</v>
      </c>
      <c r="M27" s="65">
        <f t="shared" si="4"/>
        <v>13666</v>
      </c>
      <c r="N27" s="65">
        <f t="shared" si="4"/>
        <v>10154</v>
      </c>
      <c r="O27" s="65">
        <f t="shared" si="4"/>
        <v>8195</v>
      </c>
      <c r="P27" s="65">
        <f t="shared" si="4"/>
        <v>13634</v>
      </c>
      <c r="Q27" s="65">
        <f t="shared" si="4"/>
        <v>9613</v>
      </c>
      <c r="R27" s="65">
        <f t="shared" si="4"/>
        <v>3123</v>
      </c>
      <c r="S27" s="65">
        <f t="shared" si="4"/>
        <v>4513</v>
      </c>
      <c r="T27" s="65">
        <f t="shared" si="4"/>
        <v>10742</v>
      </c>
      <c r="U27" s="65">
        <f t="shared" si="4"/>
        <v>6670</v>
      </c>
      <c r="V27" s="65">
        <f t="shared" si="4"/>
        <v>7106</v>
      </c>
      <c r="W27" s="65">
        <f t="shared" si="4"/>
        <v>6062</v>
      </c>
      <c r="X27" s="65">
        <f t="shared" si="4"/>
        <v>7778</v>
      </c>
      <c r="Y27" s="65">
        <f t="shared" si="4"/>
        <v>2117</v>
      </c>
      <c r="Z27" s="65">
        <f>Z18+Z21+Z24</f>
        <v>130806</v>
      </c>
      <c r="AA27" s="12"/>
      <c r="AB27" s="13"/>
      <c r="AC27" s="26"/>
      <c r="AD27" s="15" t="s">
        <v>112</v>
      </c>
    </row>
    <row r="28" spans="1:30" ht="22.5" customHeight="1" x14ac:dyDescent="0.25">
      <c r="A28" s="27" t="s">
        <v>31</v>
      </c>
      <c r="B28" s="267" t="s">
        <v>32</v>
      </c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9"/>
      <c r="AA28" s="12"/>
      <c r="AB28" s="13"/>
      <c r="AC28" s="13"/>
      <c r="AD28" s="15"/>
    </row>
    <row r="29" spans="1:30" ht="22.5" customHeight="1" x14ac:dyDescent="0.25">
      <c r="A29" s="266"/>
      <c r="B29" s="263" t="s">
        <v>86</v>
      </c>
      <c r="C29" s="263"/>
      <c r="D29" s="263"/>
      <c r="E29" s="263"/>
      <c r="F29" s="263"/>
      <c r="G29" s="263"/>
      <c r="H29" s="263"/>
      <c r="I29" s="263"/>
      <c r="J29" s="38" t="s">
        <v>28</v>
      </c>
      <c r="K29" s="107">
        <v>4238</v>
      </c>
      <c r="L29" s="107">
        <v>5267</v>
      </c>
      <c r="M29" s="107">
        <v>5623</v>
      </c>
      <c r="N29" s="107">
        <v>4330</v>
      </c>
      <c r="O29" s="107">
        <v>3537</v>
      </c>
      <c r="P29" s="107">
        <v>5316</v>
      </c>
      <c r="Q29" s="107">
        <v>3795</v>
      </c>
      <c r="R29" s="107">
        <v>1428</v>
      </c>
      <c r="S29" s="107">
        <v>2047</v>
      </c>
      <c r="T29" s="107">
        <v>4136</v>
      </c>
      <c r="U29" s="107">
        <v>2938</v>
      </c>
      <c r="V29" s="107">
        <v>2560</v>
      </c>
      <c r="W29" s="107">
        <v>2184</v>
      </c>
      <c r="X29" s="107">
        <v>2844</v>
      </c>
      <c r="Y29" s="107">
        <v>1010</v>
      </c>
      <c r="Z29" s="65">
        <f t="shared" ref="Z29:Z37" si="5">SUM(K29:Y29)</f>
        <v>51253</v>
      </c>
      <c r="AA29" s="12"/>
      <c r="AB29" s="13" t="s">
        <v>87</v>
      </c>
      <c r="AC29" s="26" t="s">
        <v>88</v>
      </c>
      <c r="AD29" s="15" t="s">
        <v>113</v>
      </c>
    </row>
    <row r="30" spans="1:30" ht="22.5" customHeight="1" x14ac:dyDescent="0.25">
      <c r="A30" s="262"/>
      <c r="B30" s="263"/>
      <c r="C30" s="263"/>
      <c r="D30" s="263"/>
      <c r="E30" s="263"/>
      <c r="F30" s="263"/>
      <c r="G30" s="263"/>
      <c r="H30" s="263"/>
      <c r="I30" s="263"/>
      <c r="J30" s="38" t="s">
        <v>29</v>
      </c>
      <c r="K30" s="107">
        <v>4682</v>
      </c>
      <c r="L30" s="107">
        <v>5486</v>
      </c>
      <c r="M30" s="107">
        <v>5619</v>
      </c>
      <c r="N30" s="107">
        <v>4130</v>
      </c>
      <c r="O30" s="107">
        <v>3390</v>
      </c>
      <c r="P30" s="107">
        <v>5361</v>
      </c>
      <c r="Q30" s="107">
        <v>3406</v>
      </c>
      <c r="R30" s="107">
        <v>1262</v>
      </c>
      <c r="S30" s="107">
        <v>1876</v>
      </c>
      <c r="T30" s="107">
        <v>4062</v>
      </c>
      <c r="U30" s="107">
        <v>2808</v>
      </c>
      <c r="V30" s="107">
        <v>2449</v>
      </c>
      <c r="W30" s="107">
        <v>2391</v>
      </c>
      <c r="X30" s="107">
        <v>3032</v>
      </c>
      <c r="Y30" s="107">
        <v>855</v>
      </c>
      <c r="Z30" s="65">
        <f t="shared" si="5"/>
        <v>50809</v>
      </c>
      <c r="AA30" s="12"/>
      <c r="AB30" s="13"/>
      <c r="AC30" s="26" t="s">
        <v>88</v>
      </c>
      <c r="AD30" s="15" t="s">
        <v>114</v>
      </c>
    </row>
    <row r="31" spans="1:30" ht="22.5" customHeight="1" x14ac:dyDescent="0.25">
      <c r="A31" s="262"/>
      <c r="B31" s="263"/>
      <c r="C31" s="263"/>
      <c r="D31" s="263"/>
      <c r="E31" s="263"/>
      <c r="F31" s="263"/>
      <c r="G31" s="263"/>
      <c r="H31" s="263"/>
      <c r="I31" s="263"/>
      <c r="J31" s="38" t="s">
        <v>30</v>
      </c>
      <c r="K31" s="65">
        <f>SUM(K29:K30)</f>
        <v>8920</v>
      </c>
      <c r="L31" s="65">
        <f t="shared" ref="L31:Y31" si="6">SUM(L29:L30)</f>
        <v>10753</v>
      </c>
      <c r="M31" s="65">
        <f t="shared" si="6"/>
        <v>11242</v>
      </c>
      <c r="N31" s="65">
        <f t="shared" si="6"/>
        <v>8460</v>
      </c>
      <c r="O31" s="65">
        <f t="shared" si="6"/>
        <v>6927</v>
      </c>
      <c r="P31" s="65">
        <f t="shared" si="6"/>
        <v>10677</v>
      </c>
      <c r="Q31" s="65">
        <f t="shared" si="6"/>
        <v>7201</v>
      </c>
      <c r="R31" s="65">
        <f t="shared" si="6"/>
        <v>2690</v>
      </c>
      <c r="S31" s="65">
        <f t="shared" si="6"/>
        <v>3923</v>
      </c>
      <c r="T31" s="65">
        <f t="shared" si="6"/>
        <v>8198</v>
      </c>
      <c r="U31" s="65">
        <f t="shared" si="6"/>
        <v>5746</v>
      </c>
      <c r="V31" s="65">
        <f t="shared" si="6"/>
        <v>5009</v>
      </c>
      <c r="W31" s="65">
        <f t="shared" si="6"/>
        <v>4575</v>
      </c>
      <c r="X31" s="65">
        <f t="shared" si="6"/>
        <v>5876</v>
      </c>
      <c r="Y31" s="65">
        <f t="shared" si="6"/>
        <v>1865</v>
      </c>
      <c r="Z31" s="65">
        <f t="shared" si="5"/>
        <v>102062</v>
      </c>
      <c r="AA31" s="12"/>
      <c r="AB31" s="13"/>
      <c r="AC31" s="26" t="s">
        <v>170</v>
      </c>
      <c r="AD31" s="15" t="s">
        <v>115</v>
      </c>
    </row>
    <row r="32" spans="1:30" ht="22.5" customHeight="1" x14ac:dyDescent="0.25">
      <c r="A32" s="262"/>
      <c r="B32" s="263" t="s">
        <v>98</v>
      </c>
      <c r="C32" s="263"/>
      <c r="D32" s="263"/>
      <c r="E32" s="263"/>
      <c r="F32" s="263"/>
      <c r="G32" s="263"/>
      <c r="H32" s="263"/>
      <c r="I32" s="263"/>
      <c r="J32" s="38" t="s">
        <v>28</v>
      </c>
      <c r="K32" s="107">
        <v>105</v>
      </c>
      <c r="L32" s="107">
        <v>15</v>
      </c>
      <c r="M32" s="107">
        <v>10</v>
      </c>
      <c r="N32" s="107">
        <v>14</v>
      </c>
      <c r="O32" s="107">
        <v>3</v>
      </c>
      <c r="P32" s="107">
        <v>7</v>
      </c>
      <c r="Q32" s="107">
        <v>2</v>
      </c>
      <c r="R32" s="107">
        <v>6</v>
      </c>
      <c r="S32" s="107">
        <v>6</v>
      </c>
      <c r="T32" s="107">
        <v>12</v>
      </c>
      <c r="U32" s="107">
        <v>2</v>
      </c>
      <c r="V32" s="107">
        <v>1</v>
      </c>
      <c r="W32" s="107">
        <v>3</v>
      </c>
      <c r="X32" s="107">
        <v>13</v>
      </c>
      <c r="Y32" s="107">
        <v>6</v>
      </c>
      <c r="Z32" s="65">
        <f t="shared" si="5"/>
        <v>205</v>
      </c>
      <c r="AA32" s="12"/>
      <c r="AB32" s="13" t="s">
        <v>89</v>
      </c>
      <c r="AC32" s="26" t="s">
        <v>88</v>
      </c>
      <c r="AD32" s="15" t="s">
        <v>116</v>
      </c>
    </row>
    <row r="33" spans="1:32" ht="22.5" customHeight="1" x14ac:dyDescent="0.25">
      <c r="A33" s="262"/>
      <c r="B33" s="263"/>
      <c r="C33" s="263"/>
      <c r="D33" s="263"/>
      <c r="E33" s="263"/>
      <c r="F33" s="263"/>
      <c r="G33" s="263"/>
      <c r="H33" s="263"/>
      <c r="I33" s="263"/>
      <c r="J33" s="38" t="s">
        <v>29</v>
      </c>
      <c r="K33" s="107">
        <v>79</v>
      </c>
      <c r="L33" s="107">
        <v>18</v>
      </c>
      <c r="M33" s="107">
        <v>17</v>
      </c>
      <c r="N33" s="107">
        <v>13</v>
      </c>
      <c r="O33" s="107">
        <v>3</v>
      </c>
      <c r="P33" s="107">
        <v>6</v>
      </c>
      <c r="Q33" s="107">
        <v>5</v>
      </c>
      <c r="R33" s="107">
        <v>4</v>
      </c>
      <c r="S33" s="107">
        <v>5</v>
      </c>
      <c r="T33" s="107">
        <v>17</v>
      </c>
      <c r="U33" s="107">
        <v>3</v>
      </c>
      <c r="V33" s="107">
        <v>0</v>
      </c>
      <c r="W33" s="107">
        <v>4</v>
      </c>
      <c r="X33" s="107">
        <v>15</v>
      </c>
      <c r="Y33" s="107">
        <v>2</v>
      </c>
      <c r="Z33" s="65">
        <f t="shared" si="5"/>
        <v>191</v>
      </c>
      <c r="AA33" s="12"/>
      <c r="AB33" s="13"/>
      <c r="AC33" s="26" t="s">
        <v>88</v>
      </c>
      <c r="AD33" s="15" t="s">
        <v>117</v>
      </c>
    </row>
    <row r="34" spans="1:32" ht="22.5" customHeight="1" x14ac:dyDescent="0.25">
      <c r="A34" s="262"/>
      <c r="B34" s="263"/>
      <c r="C34" s="263"/>
      <c r="D34" s="263"/>
      <c r="E34" s="263"/>
      <c r="F34" s="263"/>
      <c r="G34" s="263"/>
      <c r="H34" s="263"/>
      <c r="I34" s="263"/>
      <c r="J34" s="38" t="s">
        <v>30</v>
      </c>
      <c r="K34" s="65">
        <f>SUM(K32:K33)</f>
        <v>184</v>
      </c>
      <c r="L34" s="65">
        <f t="shared" ref="L34:Y34" si="7">SUM(L32:L33)</f>
        <v>33</v>
      </c>
      <c r="M34" s="65">
        <f t="shared" si="7"/>
        <v>27</v>
      </c>
      <c r="N34" s="65">
        <f t="shared" si="7"/>
        <v>27</v>
      </c>
      <c r="O34" s="65">
        <f t="shared" si="7"/>
        <v>6</v>
      </c>
      <c r="P34" s="65">
        <f t="shared" si="7"/>
        <v>13</v>
      </c>
      <c r="Q34" s="65">
        <f t="shared" si="7"/>
        <v>7</v>
      </c>
      <c r="R34" s="65">
        <f t="shared" si="7"/>
        <v>10</v>
      </c>
      <c r="S34" s="65">
        <f t="shared" si="7"/>
        <v>11</v>
      </c>
      <c r="T34" s="65">
        <f t="shared" si="7"/>
        <v>29</v>
      </c>
      <c r="U34" s="65">
        <f t="shared" si="7"/>
        <v>5</v>
      </c>
      <c r="V34" s="65">
        <f t="shared" si="7"/>
        <v>1</v>
      </c>
      <c r="W34" s="65">
        <f t="shared" si="7"/>
        <v>7</v>
      </c>
      <c r="X34" s="65">
        <f t="shared" si="7"/>
        <v>28</v>
      </c>
      <c r="Y34" s="65">
        <f t="shared" si="7"/>
        <v>8</v>
      </c>
      <c r="Z34" s="65">
        <f t="shared" si="5"/>
        <v>396</v>
      </c>
      <c r="AA34" s="12"/>
      <c r="AB34" s="13"/>
      <c r="AC34" s="26" t="s">
        <v>170</v>
      </c>
      <c r="AD34" s="15" t="s">
        <v>118</v>
      </c>
    </row>
    <row r="35" spans="1:32" ht="22.5" customHeight="1" x14ac:dyDescent="0.25">
      <c r="A35" s="262"/>
      <c r="B35" s="263" t="s">
        <v>99</v>
      </c>
      <c r="C35" s="263"/>
      <c r="D35" s="263"/>
      <c r="E35" s="263"/>
      <c r="F35" s="263"/>
      <c r="G35" s="263"/>
      <c r="H35" s="263"/>
      <c r="I35" s="263"/>
      <c r="J35" s="38" t="s">
        <v>28</v>
      </c>
      <c r="K35" s="107">
        <v>649</v>
      </c>
      <c r="L35" s="107">
        <v>317</v>
      </c>
      <c r="M35" s="107">
        <v>279</v>
      </c>
      <c r="N35" s="107">
        <v>146</v>
      </c>
      <c r="O35" s="107">
        <v>82</v>
      </c>
      <c r="P35" s="107">
        <v>181</v>
      </c>
      <c r="Q35" s="107">
        <v>248</v>
      </c>
      <c r="R35" s="107">
        <v>47</v>
      </c>
      <c r="S35" s="107">
        <v>49</v>
      </c>
      <c r="T35" s="107">
        <v>291</v>
      </c>
      <c r="U35" s="107">
        <v>68</v>
      </c>
      <c r="V35" s="107">
        <v>175</v>
      </c>
      <c r="W35" s="107">
        <v>278</v>
      </c>
      <c r="X35" s="107">
        <v>276</v>
      </c>
      <c r="Y35" s="107">
        <v>22</v>
      </c>
      <c r="Z35" s="65">
        <f t="shared" si="5"/>
        <v>3108</v>
      </c>
      <c r="AA35" s="12"/>
      <c r="AB35" s="13" t="s">
        <v>90</v>
      </c>
      <c r="AC35" s="26" t="s">
        <v>88</v>
      </c>
      <c r="AD35" s="15" t="s">
        <v>119</v>
      </c>
    </row>
    <row r="36" spans="1:32" ht="22.5" customHeight="1" x14ac:dyDescent="0.25">
      <c r="A36" s="262"/>
      <c r="B36" s="263"/>
      <c r="C36" s="263"/>
      <c r="D36" s="263"/>
      <c r="E36" s="263"/>
      <c r="F36" s="263"/>
      <c r="G36" s="263"/>
      <c r="H36" s="263"/>
      <c r="I36" s="263"/>
      <c r="J36" s="38" t="s">
        <v>29</v>
      </c>
      <c r="K36" s="107">
        <v>775</v>
      </c>
      <c r="L36" s="107">
        <v>323</v>
      </c>
      <c r="M36" s="107">
        <v>358</v>
      </c>
      <c r="N36" s="107">
        <v>127</v>
      </c>
      <c r="O36" s="107">
        <v>76</v>
      </c>
      <c r="P36" s="107">
        <v>216</v>
      </c>
      <c r="Q36" s="107">
        <v>213</v>
      </c>
      <c r="R36" s="107">
        <v>40</v>
      </c>
      <c r="S36" s="107">
        <v>45</v>
      </c>
      <c r="T36" s="107">
        <v>316</v>
      </c>
      <c r="U36" s="107">
        <v>66</v>
      </c>
      <c r="V36" s="107">
        <v>184</v>
      </c>
      <c r="W36" s="107">
        <v>312</v>
      </c>
      <c r="X36" s="107">
        <v>341</v>
      </c>
      <c r="Y36" s="107">
        <v>32</v>
      </c>
      <c r="Z36" s="65">
        <f t="shared" si="5"/>
        <v>3424</v>
      </c>
      <c r="AA36" s="12"/>
      <c r="AB36" s="13"/>
      <c r="AC36" s="26" t="s">
        <v>88</v>
      </c>
      <c r="AD36" s="15" t="s">
        <v>120</v>
      </c>
    </row>
    <row r="37" spans="1:32" ht="22.5" customHeight="1" x14ac:dyDescent="0.25">
      <c r="A37" s="262"/>
      <c r="B37" s="263"/>
      <c r="C37" s="263"/>
      <c r="D37" s="263"/>
      <c r="E37" s="263"/>
      <c r="F37" s="263"/>
      <c r="G37" s="263"/>
      <c r="H37" s="263"/>
      <c r="I37" s="263"/>
      <c r="J37" s="38" t="s">
        <v>30</v>
      </c>
      <c r="K37" s="65">
        <f>SUM(K35:K36)</f>
        <v>1424</v>
      </c>
      <c r="L37" s="65">
        <f t="shared" ref="L37:Y37" si="8">SUM(L35:L36)</f>
        <v>640</v>
      </c>
      <c r="M37" s="65">
        <f t="shared" si="8"/>
        <v>637</v>
      </c>
      <c r="N37" s="65">
        <f t="shared" si="8"/>
        <v>273</v>
      </c>
      <c r="O37" s="65">
        <f t="shared" si="8"/>
        <v>158</v>
      </c>
      <c r="P37" s="65">
        <f t="shared" si="8"/>
        <v>397</v>
      </c>
      <c r="Q37" s="65">
        <f t="shared" si="8"/>
        <v>461</v>
      </c>
      <c r="R37" s="65">
        <f t="shared" si="8"/>
        <v>87</v>
      </c>
      <c r="S37" s="65">
        <f t="shared" si="8"/>
        <v>94</v>
      </c>
      <c r="T37" s="65">
        <f t="shared" si="8"/>
        <v>607</v>
      </c>
      <c r="U37" s="65">
        <f t="shared" si="8"/>
        <v>134</v>
      </c>
      <c r="V37" s="65">
        <f t="shared" si="8"/>
        <v>359</v>
      </c>
      <c r="W37" s="65">
        <f t="shared" si="8"/>
        <v>590</v>
      </c>
      <c r="X37" s="65">
        <f t="shared" si="8"/>
        <v>617</v>
      </c>
      <c r="Y37" s="65">
        <f t="shared" si="8"/>
        <v>54</v>
      </c>
      <c r="Z37" s="65">
        <f t="shared" si="5"/>
        <v>6532</v>
      </c>
      <c r="AA37" s="12"/>
      <c r="AB37" s="13"/>
      <c r="AC37" s="26" t="s">
        <v>170</v>
      </c>
      <c r="AD37" s="15" t="s">
        <v>121</v>
      </c>
    </row>
    <row r="38" spans="1:32" ht="22.5" customHeight="1" x14ac:dyDescent="0.25">
      <c r="A38" s="262"/>
      <c r="B38" s="265" t="s">
        <v>100</v>
      </c>
      <c r="C38" s="265"/>
      <c r="D38" s="265"/>
      <c r="E38" s="265"/>
      <c r="F38" s="265"/>
      <c r="G38" s="265"/>
      <c r="H38" s="265"/>
      <c r="I38" s="265"/>
      <c r="J38" s="38" t="s">
        <v>28</v>
      </c>
      <c r="K38" s="65">
        <f>K29+K32+K35</f>
        <v>4992</v>
      </c>
      <c r="L38" s="65">
        <f t="shared" ref="L38:Y40" si="9">L29+L32+L35</f>
        <v>5599</v>
      </c>
      <c r="M38" s="65">
        <f t="shared" si="9"/>
        <v>5912</v>
      </c>
      <c r="N38" s="65">
        <f t="shared" si="9"/>
        <v>4490</v>
      </c>
      <c r="O38" s="65">
        <f t="shared" si="9"/>
        <v>3622</v>
      </c>
      <c r="P38" s="65">
        <f t="shared" si="9"/>
        <v>5504</v>
      </c>
      <c r="Q38" s="65">
        <f t="shared" si="9"/>
        <v>4045</v>
      </c>
      <c r="R38" s="65">
        <f t="shared" si="9"/>
        <v>1481</v>
      </c>
      <c r="S38" s="65">
        <f t="shared" si="9"/>
        <v>2102</v>
      </c>
      <c r="T38" s="65">
        <f t="shared" si="9"/>
        <v>4439</v>
      </c>
      <c r="U38" s="65">
        <f t="shared" si="9"/>
        <v>3008</v>
      </c>
      <c r="V38" s="65">
        <f t="shared" si="9"/>
        <v>2736</v>
      </c>
      <c r="W38" s="65">
        <f t="shared" si="9"/>
        <v>2465</v>
      </c>
      <c r="X38" s="65">
        <f t="shared" si="9"/>
        <v>3133</v>
      </c>
      <c r="Y38" s="65">
        <f t="shared" si="9"/>
        <v>1038</v>
      </c>
      <c r="Z38" s="65">
        <f>Z29+Z32+Z35</f>
        <v>54566</v>
      </c>
      <c r="AA38" s="12"/>
      <c r="AB38" s="28" t="s">
        <v>91</v>
      </c>
      <c r="AC38" s="26" t="s">
        <v>170</v>
      </c>
      <c r="AD38" s="15" t="s">
        <v>122</v>
      </c>
    </row>
    <row r="39" spans="1:32" ht="22.5" customHeight="1" x14ac:dyDescent="0.25">
      <c r="A39" s="262"/>
      <c r="B39" s="265"/>
      <c r="C39" s="265"/>
      <c r="D39" s="265"/>
      <c r="E39" s="265"/>
      <c r="F39" s="265"/>
      <c r="G39" s="265"/>
      <c r="H39" s="265"/>
      <c r="I39" s="265"/>
      <c r="J39" s="38" t="s">
        <v>29</v>
      </c>
      <c r="K39" s="65">
        <f>K30+K33+K36</f>
        <v>5536</v>
      </c>
      <c r="L39" s="65">
        <f t="shared" si="9"/>
        <v>5827</v>
      </c>
      <c r="M39" s="65">
        <f t="shared" si="9"/>
        <v>5994</v>
      </c>
      <c r="N39" s="65">
        <f t="shared" si="9"/>
        <v>4270</v>
      </c>
      <c r="O39" s="65">
        <f t="shared" si="9"/>
        <v>3469</v>
      </c>
      <c r="P39" s="65">
        <f t="shared" si="9"/>
        <v>5583</v>
      </c>
      <c r="Q39" s="65">
        <f t="shared" si="9"/>
        <v>3624</v>
      </c>
      <c r="R39" s="65">
        <f t="shared" si="9"/>
        <v>1306</v>
      </c>
      <c r="S39" s="65">
        <f t="shared" si="9"/>
        <v>1926</v>
      </c>
      <c r="T39" s="65">
        <f t="shared" si="9"/>
        <v>4395</v>
      </c>
      <c r="U39" s="65">
        <f t="shared" si="9"/>
        <v>2877</v>
      </c>
      <c r="V39" s="65">
        <f t="shared" si="9"/>
        <v>2633</v>
      </c>
      <c r="W39" s="65">
        <f t="shared" si="9"/>
        <v>2707</v>
      </c>
      <c r="X39" s="65">
        <f t="shared" si="9"/>
        <v>3388</v>
      </c>
      <c r="Y39" s="65">
        <f t="shared" si="9"/>
        <v>889</v>
      </c>
      <c r="Z39" s="65">
        <f>Z30+Z33+Z36</f>
        <v>54424</v>
      </c>
      <c r="AA39" s="12"/>
      <c r="AB39" s="13"/>
      <c r="AC39" s="26" t="s">
        <v>170</v>
      </c>
      <c r="AD39" s="15" t="s">
        <v>123</v>
      </c>
    </row>
    <row r="40" spans="1:32" ht="22.5" customHeight="1" x14ac:dyDescent="0.25">
      <c r="A40" s="264"/>
      <c r="B40" s="265"/>
      <c r="C40" s="265"/>
      <c r="D40" s="265"/>
      <c r="E40" s="265"/>
      <c r="F40" s="265"/>
      <c r="G40" s="265"/>
      <c r="H40" s="265"/>
      <c r="I40" s="265"/>
      <c r="J40" s="38" t="s">
        <v>30</v>
      </c>
      <c r="K40" s="65">
        <f t="shared" ref="K40" si="10">K31+K34+K37</f>
        <v>10528</v>
      </c>
      <c r="L40" s="65">
        <f t="shared" si="9"/>
        <v>11426</v>
      </c>
      <c r="M40" s="65">
        <f t="shared" si="9"/>
        <v>11906</v>
      </c>
      <c r="N40" s="65">
        <f t="shared" si="9"/>
        <v>8760</v>
      </c>
      <c r="O40" s="65">
        <f t="shared" si="9"/>
        <v>7091</v>
      </c>
      <c r="P40" s="65">
        <f t="shared" si="9"/>
        <v>11087</v>
      </c>
      <c r="Q40" s="65">
        <f t="shared" si="9"/>
        <v>7669</v>
      </c>
      <c r="R40" s="65">
        <f t="shared" si="9"/>
        <v>2787</v>
      </c>
      <c r="S40" s="65">
        <f t="shared" si="9"/>
        <v>4028</v>
      </c>
      <c r="T40" s="65">
        <f t="shared" si="9"/>
        <v>8834</v>
      </c>
      <c r="U40" s="65">
        <f t="shared" si="9"/>
        <v>5885</v>
      </c>
      <c r="V40" s="65">
        <f t="shared" si="9"/>
        <v>5369</v>
      </c>
      <c r="W40" s="65">
        <f t="shared" si="9"/>
        <v>5172</v>
      </c>
      <c r="X40" s="65">
        <f t="shared" si="9"/>
        <v>6521</v>
      </c>
      <c r="Y40" s="65">
        <f t="shared" si="9"/>
        <v>1927</v>
      </c>
      <c r="Z40" s="65">
        <f>Z31+Z34+Z37</f>
        <v>108990</v>
      </c>
      <c r="AA40" s="12"/>
      <c r="AB40" s="13"/>
      <c r="AC40" s="26" t="s">
        <v>171</v>
      </c>
      <c r="AD40" s="15" t="s">
        <v>124</v>
      </c>
    </row>
    <row r="41" spans="1:32" ht="15.75" thickBot="1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 t="s">
        <v>82</v>
      </c>
      <c r="AB41" s="13"/>
      <c r="AC41" s="26"/>
    </row>
    <row r="42" spans="1:32" ht="16.5" thickBot="1" x14ac:dyDescent="0.3">
      <c r="C42" s="288" t="s">
        <v>513</v>
      </c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90"/>
      <c r="AC42"/>
    </row>
    <row r="43" spans="1:32" x14ac:dyDescent="0.25">
      <c r="A43" s="29"/>
      <c r="B43" s="30"/>
      <c r="C43" s="254" t="s">
        <v>33</v>
      </c>
      <c r="D43" s="255"/>
      <c r="E43" s="255"/>
      <c r="F43" s="255"/>
      <c r="G43" s="255"/>
      <c r="H43" s="255"/>
      <c r="I43" s="256"/>
      <c r="J43" s="254" t="s">
        <v>34</v>
      </c>
      <c r="K43" s="255"/>
      <c r="L43" s="255"/>
      <c r="M43" s="256"/>
      <c r="N43" s="254" t="s">
        <v>35</v>
      </c>
      <c r="O43" s="255"/>
      <c r="P43" s="255"/>
      <c r="Q43" s="256"/>
      <c r="R43" s="254" t="s">
        <v>36</v>
      </c>
      <c r="S43" s="255"/>
      <c r="T43" s="255"/>
      <c r="U43" s="256"/>
      <c r="V43" s="254" t="s">
        <v>37</v>
      </c>
      <c r="W43" s="255"/>
      <c r="X43" s="255"/>
      <c r="Y43" s="256"/>
      <c r="Z43" s="4"/>
      <c r="AC43"/>
    </row>
    <row r="44" spans="1:32" s="33" customFormat="1" ht="42.75" customHeight="1" thickBot="1" x14ac:dyDescent="0.3">
      <c r="A44" s="31"/>
      <c r="B44" s="32"/>
      <c r="C44" s="291" t="s">
        <v>593</v>
      </c>
      <c r="D44" s="292"/>
      <c r="E44" s="292"/>
      <c r="F44" s="292"/>
      <c r="G44" s="292"/>
      <c r="H44" s="292"/>
      <c r="I44" s="293"/>
      <c r="J44" s="291" t="s">
        <v>599</v>
      </c>
      <c r="K44" s="292"/>
      <c r="L44" s="292"/>
      <c r="M44" s="293"/>
      <c r="N44" s="291" t="s">
        <v>600</v>
      </c>
      <c r="O44" s="292"/>
      <c r="P44" s="292"/>
      <c r="Q44" s="293"/>
      <c r="R44" s="291" t="s">
        <v>596</v>
      </c>
      <c r="S44" s="292"/>
      <c r="T44" s="292"/>
      <c r="U44" s="293"/>
      <c r="V44" s="291" t="s">
        <v>597</v>
      </c>
      <c r="W44" s="292"/>
      <c r="X44" s="292"/>
      <c r="Y44" s="293"/>
      <c r="AA44" s="34"/>
      <c r="AC44"/>
    </row>
    <row r="45" spans="1:32" ht="16.5" thickBot="1" x14ac:dyDescent="0.3">
      <c r="C45" s="285" t="s">
        <v>38</v>
      </c>
      <c r="D45" s="286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7"/>
      <c r="AC45"/>
    </row>
    <row r="46" spans="1:32" s="33" customFormat="1" ht="42" customHeight="1" thickBot="1" x14ac:dyDescent="0.3">
      <c r="A46" s="31"/>
      <c r="B46" s="32"/>
      <c r="C46" s="298" t="s">
        <v>576</v>
      </c>
      <c r="D46" s="299"/>
      <c r="E46" s="299"/>
      <c r="F46" s="299"/>
      <c r="G46" s="296" t="s">
        <v>577</v>
      </c>
      <c r="H46" s="297"/>
      <c r="I46" s="297"/>
      <c r="J46" s="297"/>
      <c r="K46" s="294" t="s">
        <v>578</v>
      </c>
      <c r="L46" s="295"/>
      <c r="M46" s="295"/>
      <c r="N46" s="296" t="s">
        <v>579</v>
      </c>
      <c r="O46" s="297"/>
      <c r="P46" s="297"/>
      <c r="Q46" s="294" t="s">
        <v>580</v>
      </c>
      <c r="R46" s="295"/>
      <c r="S46" s="295"/>
      <c r="T46" s="296" t="s">
        <v>581</v>
      </c>
      <c r="U46" s="297"/>
      <c r="V46" s="294" t="s">
        <v>582</v>
      </c>
      <c r="W46" s="295"/>
      <c r="X46" s="294" t="s">
        <v>583</v>
      </c>
      <c r="Y46" s="295"/>
      <c r="AA46" s="34"/>
      <c r="AC46"/>
    </row>
    <row r="47" spans="1:32" s="33" customFormat="1" ht="42" customHeight="1" thickBot="1" x14ac:dyDescent="0.3">
      <c r="A47" s="31"/>
      <c r="B47" s="32"/>
      <c r="C47" s="296" t="s">
        <v>584</v>
      </c>
      <c r="D47" s="297"/>
      <c r="E47" s="297"/>
      <c r="F47" s="297"/>
      <c r="G47" s="296" t="s">
        <v>585</v>
      </c>
      <c r="H47" s="297"/>
      <c r="I47" s="297"/>
      <c r="J47" s="297"/>
      <c r="K47" s="294" t="s">
        <v>586</v>
      </c>
      <c r="L47" s="295"/>
      <c r="M47" s="295"/>
      <c r="N47" s="296" t="s">
        <v>587</v>
      </c>
      <c r="O47" s="297"/>
      <c r="P47" s="297"/>
      <c r="Q47" s="294" t="s">
        <v>588</v>
      </c>
      <c r="R47" s="295"/>
      <c r="S47" s="295"/>
      <c r="T47" s="296" t="s">
        <v>589</v>
      </c>
      <c r="U47" s="297"/>
      <c r="V47" s="294" t="s">
        <v>590</v>
      </c>
      <c r="W47" s="295"/>
      <c r="X47" s="294" t="s">
        <v>591</v>
      </c>
      <c r="Y47" s="295"/>
      <c r="AA47" s="34"/>
      <c r="AC47"/>
    </row>
    <row r="48" spans="1:32" x14ac:dyDescent="0.25">
      <c r="AC48"/>
      <c r="AF48" s="12"/>
    </row>
    <row r="49" spans="1:34" ht="17.25" customHeight="1" x14ac:dyDescent="0.25">
      <c r="A49" s="4"/>
      <c r="B49" s="4"/>
      <c r="C49" s="30"/>
      <c r="D49" s="30"/>
      <c r="E49" s="30"/>
      <c r="F49" s="30"/>
      <c r="G49" s="30"/>
      <c r="H49" s="30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"/>
      <c r="X49" s="30"/>
      <c r="Y49" s="2"/>
      <c r="Z49" s="2"/>
      <c r="AA49" s="3"/>
      <c r="AC49"/>
      <c r="AD49" t="s">
        <v>537</v>
      </c>
      <c r="AH49" s="105" t="s">
        <v>573</v>
      </c>
    </row>
    <row r="50" spans="1:34" ht="22.5" customHeight="1" x14ac:dyDescent="0.25">
      <c r="C50" s="30"/>
      <c r="D50" s="30"/>
      <c r="E50" s="30"/>
      <c r="F50" s="30"/>
      <c r="G50" s="30"/>
      <c r="H50" s="30"/>
      <c r="I50" s="252"/>
      <c r="J50" s="252"/>
      <c r="K50" s="252"/>
      <c r="L50" s="252"/>
      <c r="M50" s="253"/>
      <c r="N50" s="253"/>
      <c r="O50" s="253"/>
      <c r="P50" s="253"/>
      <c r="Q50" s="253"/>
      <c r="R50" s="253"/>
      <c r="S50" s="253"/>
      <c r="T50" s="253"/>
      <c r="U50" s="253"/>
      <c r="V50" s="253"/>
      <c r="W50" s="30"/>
      <c r="X50" s="35"/>
      <c r="Y50" s="247" t="s">
        <v>63</v>
      </c>
      <c r="Z50" s="248"/>
      <c r="AC50"/>
      <c r="AH50" s="105" t="s">
        <v>572</v>
      </c>
    </row>
    <row r="51" spans="1:34" ht="22.5" customHeight="1" x14ac:dyDescent="0.25">
      <c r="C51" s="30"/>
      <c r="D51" s="30"/>
      <c r="E51" s="30"/>
      <c r="F51" s="30"/>
      <c r="G51" s="30"/>
      <c r="H51" s="30"/>
      <c r="I51" s="252" t="s">
        <v>1</v>
      </c>
      <c r="J51" s="252"/>
      <c r="K51" s="252"/>
      <c r="L51" s="252"/>
      <c r="M51" s="8" t="s">
        <v>511</v>
      </c>
      <c r="N51" s="8"/>
      <c r="O51" s="8"/>
      <c r="P51" s="8"/>
      <c r="Q51" s="2" t="s">
        <v>2</v>
      </c>
      <c r="R51" s="2"/>
      <c r="S51" s="2"/>
      <c r="T51" s="8" t="s">
        <v>510</v>
      </c>
      <c r="V51" s="8"/>
      <c r="W51" s="30"/>
      <c r="X51" s="35"/>
      <c r="Y51" s="249"/>
      <c r="Z51" s="250"/>
      <c r="AC51"/>
    </row>
    <row r="52" spans="1:34" ht="22.5" customHeight="1" x14ac:dyDescent="0.25">
      <c r="C52" s="30"/>
      <c r="D52" s="30"/>
      <c r="E52" s="30"/>
      <c r="F52" s="30"/>
      <c r="G52" s="30"/>
      <c r="H52" s="30"/>
      <c r="N52" s="8"/>
      <c r="O52" s="8"/>
      <c r="P52" s="8"/>
      <c r="Q52" s="2" t="s">
        <v>3</v>
      </c>
      <c r="R52" s="2"/>
      <c r="S52" s="2"/>
      <c r="T52" s="8" t="s">
        <v>512</v>
      </c>
      <c r="V52" s="8"/>
      <c r="W52" s="30"/>
      <c r="X52" s="35"/>
      <c r="Y52" s="245" t="s">
        <v>537</v>
      </c>
      <c r="Z52" s="245"/>
      <c r="AC52"/>
    </row>
    <row r="53" spans="1:34" ht="22.5" customHeight="1" x14ac:dyDescent="0.25">
      <c r="C53" s="30"/>
      <c r="D53" s="30"/>
      <c r="E53" s="30"/>
      <c r="F53" s="30"/>
      <c r="G53" s="30"/>
      <c r="H53" s="30"/>
      <c r="N53" s="8"/>
      <c r="O53" s="8"/>
      <c r="P53" s="8"/>
      <c r="Q53" s="8"/>
      <c r="R53" s="8"/>
      <c r="S53" s="8"/>
      <c r="T53" s="8"/>
      <c r="U53" s="8"/>
      <c r="V53" s="8"/>
      <c r="W53" s="260"/>
      <c r="X53" s="260"/>
      <c r="Y53" s="260"/>
      <c r="Z53" s="260"/>
      <c r="AC53"/>
    </row>
    <row r="54" spans="1:34" ht="22.5" customHeight="1" x14ac:dyDescent="0.25">
      <c r="C54" s="30"/>
      <c r="D54" s="30"/>
      <c r="E54" s="30"/>
      <c r="F54" s="30"/>
      <c r="G54" s="30"/>
      <c r="H54" s="30"/>
      <c r="N54" s="8"/>
      <c r="O54" s="8"/>
      <c r="P54" s="8"/>
      <c r="Q54" s="8"/>
      <c r="R54" s="8"/>
      <c r="S54" s="8"/>
      <c r="T54" s="8"/>
      <c r="U54" s="8"/>
      <c r="V54" s="8"/>
      <c r="W54" s="260"/>
      <c r="X54" s="260"/>
      <c r="Y54" s="260"/>
      <c r="Z54" s="260"/>
      <c r="AC54"/>
    </row>
    <row r="55" spans="1:34" ht="22.5" customHeight="1" x14ac:dyDescent="0.25">
      <c r="C55" s="30"/>
      <c r="D55" s="30"/>
      <c r="E55" s="30"/>
      <c r="F55" s="30"/>
      <c r="G55" s="30"/>
      <c r="H55" s="3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302" t="s">
        <v>538</v>
      </c>
      <c r="X55" s="302"/>
      <c r="Y55" s="302"/>
      <c r="Z55" s="302"/>
      <c r="AC55"/>
    </row>
    <row r="56" spans="1:34" ht="24" customHeight="1" x14ac:dyDescent="0.25">
      <c r="A56" s="11" t="s">
        <v>4</v>
      </c>
      <c r="B56" s="303" t="s">
        <v>5</v>
      </c>
      <c r="C56" s="303"/>
      <c r="D56" s="303"/>
      <c r="E56" s="303"/>
      <c r="F56" s="303"/>
      <c r="G56" s="303"/>
      <c r="H56" s="303"/>
      <c r="I56" s="303"/>
      <c r="J56" s="303"/>
      <c r="K56" s="303" t="s">
        <v>6</v>
      </c>
      <c r="L56" s="303"/>
      <c r="M56" s="303"/>
      <c r="N56" s="303"/>
      <c r="O56" s="303"/>
      <c r="P56" s="303"/>
      <c r="Q56" s="303"/>
      <c r="R56" s="303"/>
      <c r="S56" s="303"/>
      <c r="T56" s="303"/>
      <c r="U56" s="303"/>
      <c r="V56" s="303"/>
      <c r="W56" s="303"/>
      <c r="X56" s="303"/>
      <c r="Y56" s="303"/>
      <c r="Z56" s="303"/>
      <c r="AA56" s="12"/>
      <c r="AB56" s="13"/>
      <c r="AC56" s="13"/>
    </row>
    <row r="57" spans="1:34" ht="24" hidden="1" customHeight="1" x14ac:dyDescent="0.25">
      <c r="A57" s="11"/>
      <c r="B57" s="1"/>
      <c r="C57" s="1"/>
      <c r="D57" s="1"/>
      <c r="E57" s="1"/>
      <c r="F57" s="1"/>
      <c r="G57" s="1"/>
      <c r="H57" s="1"/>
      <c r="I57" s="1"/>
      <c r="J57" s="1"/>
      <c r="K57" s="1" t="s">
        <v>211</v>
      </c>
      <c r="L57" s="1" t="s">
        <v>213</v>
      </c>
      <c r="M57" s="1" t="s">
        <v>215</v>
      </c>
      <c r="N57" s="1" t="s">
        <v>217</v>
      </c>
      <c r="O57" s="1" t="s">
        <v>219</v>
      </c>
      <c r="P57" s="1"/>
      <c r="Q57" s="1"/>
      <c r="R57" s="1"/>
      <c r="S57" s="1"/>
      <c r="T57" s="1"/>
      <c r="U57" s="1"/>
      <c r="V57" s="1"/>
      <c r="W57" s="1"/>
      <c r="X57" s="1"/>
      <c r="Y57" s="1"/>
      <c r="Z57" s="14"/>
      <c r="AA57" s="12"/>
      <c r="AB57" s="13"/>
      <c r="AC57" s="13"/>
    </row>
    <row r="58" spans="1:34" ht="47.25" customHeight="1" x14ac:dyDescent="0.25">
      <c r="A58" s="1" t="s">
        <v>7</v>
      </c>
      <c r="B58" s="267" t="s">
        <v>160</v>
      </c>
      <c r="C58" s="268"/>
      <c r="D58" s="268"/>
      <c r="E58" s="268"/>
      <c r="F58" s="268"/>
      <c r="G58" s="268"/>
      <c r="H58" s="268"/>
      <c r="I58" s="268"/>
      <c r="J58" s="269"/>
      <c r="K58" s="11" t="s">
        <v>210</v>
      </c>
      <c r="L58" s="11" t="s">
        <v>214</v>
      </c>
      <c r="M58" s="11" t="s">
        <v>216</v>
      </c>
      <c r="N58" s="11" t="s">
        <v>218</v>
      </c>
      <c r="O58" s="11" t="s">
        <v>220</v>
      </c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1" t="s">
        <v>221</v>
      </c>
      <c r="AA58" s="12"/>
      <c r="AB58" s="13"/>
      <c r="AC58" s="13"/>
      <c r="AD58" s="15" t="s">
        <v>212</v>
      </c>
    </row>
    <row r="59" spans="1:34" ht="12.75" customHeight="1" x14ac:dyDescent="0.25">
      <c r="A59" s="16" t="s">
        <v>8</v>
      </c>
      <c r="B59" s="300" t="s">
        <v>9</v>
      </c>
      <c r="C59" s="300"/>
      <c r="D59" s="300"/>
      <c r="E59" s="300"/>
      <c r="F59" s="300"/>
      <c r="G59" s="300"/>
      <c r="H59" s="300"/>
      <c r="I59" s="300"/>
      <c r="J59" s="300"/>
      <c r="K59" s="17" t="s">
        <v>10</v>
      </c>
      <c r="L59" s="17" t="s">
        <v>11</v>
      </c>
      <c r="M59" s="17" t="s">
        <v>12</v>
      </c>
      <c r="N59" s="17" t="s">
        <v>13</v>
      </c>
      <c r="O59" s="17" t="s">
        <v>14</v>
      </c>
      <c r="P59" s="17" t="s">
        <v>15</v>
      </c>
      <c r="Q59" s="17" t="s">
        <v>16</v>
      </c>
      <c r="R59" s="17" t="s">
        <v>17</v>
      </c>
      <c r="S59" s="17" t="s">
        <v>18</v>
      </c>
      <c r="T59" s="17" t="s">
        <v>19</v>
      </c>
      <c r="U59" s="17" t="s">
        <v>20</v>
      </c>
      <c r="V59" s="17" t="s">
        <v>21</v>
      </c>
      <c r="W59" s="17" t="s">
        <v>22</v>
      </c>
      <c r="X59" s="17" t="s">
        <v>23</v>
      </c>
      <c r="Y59" s="17" t="s">
        <v>24</v>
      </c>
      <c r="Z59" s="17" t="s">
        <v>25</v>
      </c>
      <c r="AA59" s="18"/>
      <c r="AB59" s="19"/>
      <c r="AC59" s="19"/>
      <c r="AD59" s="18"/>
    </row>
    <row r="60" spans="1:34" ht="22.5" customHeight="1" x14ac:dyDescent="0.25">
      <c r="A60" s="21" t="s">
        <v>26</v>
      </c>
      <c r="B60" s="301" t="s">
        <v>27</v>
      </c>
      <c r="C60" s="301"/>
      <c r="D60" s="301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22"/>
      <c r="AB60" s="23"/>
      <c r="AC60" s="23"/>
      <c r="AD60" s="22"/>
    </row>
    <row r="61" spans="1:34" ht="22.5" customHeight="1" x14ac:dyDescent="0.25">
      <c r="A61" s="266"/>
      <c r="B61" s="263" t="s">
        <v>561</v>
      </c>
      <c r="C61" s="263"/>
      <c r="D61" s="263"/>
      <c r="E61" s="263"/>
      <c r="F61" s="263"/>
      <c r="G61" s="263"/>
      <c r="H61" s="263"/>
      <c r="I61" s="263"/>
      <c r="J61" s="25" t="s">
        <v>28</v>
      </c>
      <c r="K61" s="64">
        <f>Z16</f>
        <v>62551</v>
      </c>
      <c r="L61" s="107">
        <v>2146</v>
      </c>
      <c r="M61" s="107">
        <v>1364</v>
      </c>
      <c r="N61" s="107">
        <v>2728</v>
      </c>
      <c r="O61" s="107">
        <v>6232</v>
      </c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64">
        <f t="shared" ref="Z61:Z69" si="11">SUM(K61:Y61)</f>
        <v>75021</v>
      </c>
      <c r="AA61" s="12"/>
      <c r="AB61" s="13"/>
      <c r="AC61" s="26" t="s">
        <v>81</v>
      </c>
      <c r="AD61" s="15" t="s">
        <v>101</v>
      </c>
    </row>
    <row r="62" spans="1:34" ht="22.5" customHeight="1" x14ac:dyDescent="0.25">
      <c r="A62" s="266"/>
      <c r="B62" s="263"/>
      <c r="C62" s="263"/>
      <c r="D62" s="263"/>
      <c r="E62" s="263"/>
      <c r="F62" s="263"/>
      <c r="G62" s="263"/>
      <c r="H62" s="263"/>
      <c r="I62" s="263"/>
      <c r="J62" s="25" t="s">
        <v>29</v>
      </c>
      <c r="K62" s="64">
        <f>Z17</f>
        <v>60526</v>
      </c>
      <c r="L62" s="107">
        <v>1772</v>
      </c>
      <c r="M62" s="107">
        <v>1224</v>
      </c>
      <c r="N62" s="107">
        <v>2498</v>
      </c>
      <c r="O62" s="107">
        <v>6195</v>
      </c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64">
        <f t="shared" si="11"/>
        <v>72215</v>
      </c>
      <c r="AA62" s="12"/>
      <c r="AB62" s="13"/>
      <c r="AC62" s="26" t="s">
        <v>81</v>
      </c>
      <c r="AD62" s="15" t="s">
        <v>102</v>
      </c>
    </row>
    <row r="63" spans="1:34" ht="22.5" customHeight="1" x14ac:dyDescent="0.25">
      <c r="A63" s="266"/>
      <c r="B63" s="263"/>
      <c r="C63" s="263"/>
      <c r="D63" s="263"/>
      <c r="E63" s="263"/>
      <c r="F63" s="263"/>
      <c r="G63" s="263"/>
      <c r="H63" s="263"/>
      <c r="I63" s="263"/>
      <c r="J63" s="25" t="s">
        <v>30</v>
      </c>
      <c r="K63" s="65">
        <f>SUM(K61:K62)</f>
        <v>123077</v>
      </c>
      <c r="L63" s="65">
        <f>SUM(L61:L62)</f>
        <v>3918</v>
      </c>
      <c r="M63" s="65">
        <f>SUM(M61:M62)</f>
        <v>2588</v>
      </c>
      <c r="N63" s="65">
        <f>SUM(N61:N62)</f>
        <v>5226</v>
      </c>
      <c r="O63" s="65">
        <f>SUM(O61:O62)</f>
        <v>12427</v>
      </c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65">
        <f t="shared" si="11"/>
        <v>147236</v>
      </c>
      <c r="AA63" s="12"/>
      <c r="AB63" s="13"/>
      <c r="AC63" s="26"/>
      <c r="AD63" s="15" t="s">
        <v>103</v>
      </c>
    </row>
    <row r="64" spans="1:34" ht="22.5" customHeight="1" x14ac:dyDescent="0.25">
      <c r="A64" s="262"/>
      <c r="B64" s="263" t="s">
        <v>562</v>
      </c>
      <c r="C64" s="263"/>
      <c r="D64" s="263"/>
      <c r="E64" s="263"/>
      <c r="F64" s="263"/>
      <c r="G64" s="263"/>
      <c r="H64" s="263"/>
      <c r="I64" s="263"/>
      <c r="J64" s="25" t="s">
        <v>28</v>
      </c>
      <c r="K64" s="64">
        <f>Z19</f>
        <v>759</v>
      </c>
      <c r="L64" s="107">
        <v>8</v>
      </c>
      <c r="M64" s="107">
        <v>9</v>
      </c>
      <c r="N64" s="107">
        <v>4</v>
      </c>
      <c r="O64" s="107">
        <v>38</v>
      </c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64">
        <f t="shared" si="11"/>
        <v>818</v>
      </c>
      <c r="AA64" s="12"/>
      <c r="AB64" s="13"/>
      <c r="AC64" s="26" t="s">
        <v>81</v>
      </c>
      <c r="AD64" s="15" t="s">
        <v>104</v>
      </c>
    </row>
    <row r="65" spans="1:30" ht="22.5" customHeight="1" x14ac:dyDescent="0.25">
      <c r="A65" s="262"/>
      <c r="B65" s="263"/>
      <c r="C65" s="263"/>
      <c r="D65" s="263"/>
      <c r="E65" s="263"/>
      <c r="F65" s="263"/>
      <c r="G65" s="263"/>
      <c r="H65" s="263"/>
      <c r="I65" s="263"/>
      <c r="J65" s="25" t="s">
        <v>29</v>
      </c>
      <c r="K65" s="64">
        <f>Z20</f>
        <v>350</v>
      </c>
      <c r="L65" s="107">
        <v>6</v>
      </c>
      <c r="M65" s="107">
        <v>11</v>
      </c>
      <c r="N65" s="107">
        <v>4</v>
      </c>
      <c r="O65" s="107">
        <v>37</v>
      </c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64">
        <f t="shared" si="11"/>
        <v>408</v>
      </c>
      <c r="AA65" s="12"/>
      <c r="AB65" s="13"/>
      <c r="AC65" s="26" t="s">
        <v>81</v>
      </c>
      <c r="AD65" s="15" t="s">
        <v>105</v>
      </c>
    </row>
    <row r="66" spans="1:30" ht="22.5" customHeight="1" x14ac:dyDescent="0.25">
      <c r="A66" s="262"/>
      <c r="B66" s="263"/>
      <c r="C66" s="263"/>
      <c r="D66" s="263"/>
      <c r="E66" s="263"/>
      <c r="F66" s="263"/>
      <c r="G66" s="263"/>
      <c r="H66" s="263"/>
      <c r="I66" s="263"/>
      <c r="J66" s="25" t="s">
        <v>30</v>
      </c>
      <c r="K66" s="65">
        <f>SUM(K64:K65)</f>
        <v>1109</v>
      </c>
      <c r="L66" s="65">
        <f>SUM(L64:L65)</f>
        <v>14</v>
      </c>
      <c r="M66" s="65">
        <f>SUM(M64:M65)</f>
        <v>20</v>
      </c>
      <c r="N66" s="65">
        <f>SUM(N64:N65)</f>
        <v>8</v>
      </c>
      <c r="O66" s="65">
        <f>SUM(O64:O65)</f>
        <v>75</v>
      </c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65">
        <f t="shared" si="11"/>
        <v>1226</v>
      </c>
      <c r="AA66" s="12"/>
      <c r="AB66" s="13"/>
      <c r="AC66" s="26"/>
      <c r="AD66" s="15" t="s">
        <v>106</v>
      </c>
    </row>
    <row r="67" spans="1:30" ht="22.5" customHeight="1" x14ac:dyDescent="0.25">
      <c r="A67" s="262"/>
      <c r="B67" s="263" t="s">
        <v>563</v>
      </c>
      <c r="C67" s="263"/>
      <c r="D67" s="263"/>
      <c r="E67" s="263"/>
      <c r="F67" s="263"/>
      <c r="G67" s="263"/>
      <c r="H67" s="263"/>
      <c r="I67" s="263"/>
      <c r="J67" s="25" t="s">
        <v>28</v>
      </c>
      <c r="K67" s="64">
        <f>Z22</f>
        <v>3157</v>
      </c>
      <c r="L67" s="244">
        <v>140</v>
      </c>
      <c r="M67" s="244">
        <v>9</v>
      </c>
      <c r="N67" s="244">
        <v>60</v>
      </c>
      <c r="O67" s="244">
        <v>390</v>
      </c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64">
        <f t="shared" si="11"/>
        <v>3756</v>
      </c>
      <c r="AA67" s="12"/>
      <c r="AB67" s="13"/>
      <c r="AC67" s="26" t="s">
        <v>81</v>
      </c>
      <c r="AD67" s="15" t="s">
        <v>107</v>
      </c>
    </row>
    <row r="68" spans="1:30" ht="22.5" customHeight="1" x14ac:dyDescent="0.25">
      <c r="A68" s="262"/>
      <c r="B68" s="263"/>
      <c r="C68" s="263"/>
      <c r="D68" s="263"/>
      <c r="E68" s="263"/>
      <c r="F68" s="263"/>
      <c r="G68" s="263"/>
      <c r="H68" s="263"/>
      <c r="I68" s="263"/>
      <c r="J68" s="25" t="s">
        <v>29</v>
      </c>
      <c r="K68" s="64">
        <f>Z23</f>
        <v>3463</v>
      </c>
      <c r="L68" s="244">
        <v>122</v>
      </c>
      <c r="M68" s="244">
        <v>9</v>
      </c>
      <c r="N68" s="244">
        <v>86</v>
      </c>
      <c r="O68" s="244">
        <v>368</v>
      </c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64">
        <f t="shared" si="11"/>
        <v>4048</v>
      </c>
      <c r="AA68" s="12"/>
      <c r="AB68" s="13"/>
      <c r="AC68" s="26" t="s">
        <v>81</v>
      </c>
      <c r="AD68" s="15" t="s">
        <v>108</v>
      </c>
    </row>
    <row r="69" spans="1:30" ht="22.5" customHeight="1" x14ac:dyDescent="0.25">
      <c r="A69" s="262"/>
      <c r="B69" s="263"/>
      <c r="C69" s="263"/>
      <c r="D69" s="263"/>
      <c r="E69" s="263"/>
      <c r="F69" s="263"/>
      <c r="G69" s="263"/>
      <c r="H69" s="263"/>
      <c r="I69" s="263"/>
      <c r="J69" s="25" t="s">
        <v>30</v>
      </c>
      <c r="K69" s="65">
        <f>SUM(K67:K68)</f>
        <v>6620</v>
      </c>
      <c r="L69" s="65">
        <f>SUM(L67:L68)</f>
        <v>262</v>
      </c>
      <c r="M69" s="65">
        <f>SUM(M67:M68)</f>
        <v>18</v>
      </c>
      <c r="N69" s="65">
        <f>SUM(N67:N68)</f>
        <v>146</v>
      </c>
      <c r="O69" s="65">
        <f>SUM(O67:O68)</f>
        <v>758</v>
      </c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65">
        <f t="shared" si="11"/>
        <v>7804</v>
      </c>
      <c r="AA69" s="12"/>
      <c r="AB69" s="13"/>
      <c r="AC69" s="26"/>
      <c r="AD69" s="15" t="s">
        <v>109</v>
      </c>
    </row>
    <row r="70" spans="1:30" ht="22.5" customHeight="1" x14ac:dyDescent="0.25">
      <c r="A70" s="264"/>
      <c r="B70" s="276" t="s">
        <v>564</v>
      </c>
      <c r="C70" s="277"/>
      <c r="D70" s="277"/>
      <c r="E70" s="277"/>
      <c r="F70" s="277"/>
      <c r="G70" s="277"/>
      <c r="H70" s="277"/>
      <c r="I70" s="278"/>
      <c r="J70" s="25" t="s">
        <v>28</v>
      </c>
      <c r="K70" s="65">
        <f t="shared" ref="K70:O72" si="12">K61+K64+K67</f>
        <v>66467</v>
      </c>
      <c r="L70" s="65">
        <f t="shared" si="12"/>
        <v>2294</v>
      </c>
      <c r="M70" s="65">
        <f t="shared" si="12"/>
        <v>1382</v>
      </c>
      <c r="N70" s="65">
        <f t="shared" si="12"/>
        <v>2792</v>
      </c>
      <c r="O70" s="65">
        <f t="shared" si="12"/>
        <v>6660</v>
      </c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65">
        <f>Z61+Z64+Z67</f>
        <v>79595</v>
      </c>
      <c r="AA70" s="12"/>
      <c r="AB70" s="13"/>
      <c r="AC70" s="26"/>
      <c r="AD70" s="15" t="s">
        <v>110</v>
      </c>
    </row>
    <row r="71" spans="1:30" ht="22.5" customHeight="1" x14ac:dyDescent="0.25">
      <c r="A71" s="264"/>
      <c r="B71" s="279"/>
      <c r="C71" s="280"/>
      <c r="D71" s="280"/>
      <c r="E71" s="280"/>
      <c r="F71" s="280"/>
      <c r="G71" s="280"/>
      <c r="H71" s="280"/>
      <c r="I71" s="281"/>
      <c r="J71" s="25" t="s">
        <v>29</v>
      </c>
      <c r="K71" s="65">
        <f t="shared" si="12"/>
        <v>64339</v>
      </c>
      <c r="L71" s="65">
        <f t="shared" si="12"/>
        <v>1900</v>
      </c>
      <c r="M71" s="65">
        <f t="shared" si="12"/>
        <v>1244</v>
      </c>
      <c r="N71" s="65">
        <f t="shared" si="12"/>
        <v>2588</v>
      </c>
      <c r="O71" s="65">
        <f t="shared" si="12"/>
        <v>6600</v>
      </c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65">
        <f>Z62+Z65+Z68</f>
        <v>76671</v>
      </c>
      <c r="AA71" s="12"/>
      <c r="AB71" s="13"/>
      <c r="AC71" s="26"/>
      <c r="AD71" s="15" t="s">
        <v>111</v>
      </c>
    </row>
    <row r="72" spans="1:30" ht="22.5" customHeight="1" x14ac:dyDescent="0.25">
      <c r="A72" s="264"/>
      <c r="B72" s="282"/>
      <c r="C72" s="283"/>
      <c r="D72" s="283"/>
      <c r="E72" s="283"/>
      <c r="F72" s="283"/>
      <c r="G72" s="283"/>
      <c r="H72" s="283"/>
      <c r="I72" s="284"/>
      <c r="J72" s="25" t="s">
        <v>30</v>
      </c>
      <c r="K72" s="65">
        <f t="shared" si="12"/>
        <v>130806</v>
      </c>
      <c r="L72" s="65">
        <f t="shared" si="12"/>
        <v>4194</v>
      </c>
      <c r="M72" s="65">
        <f t="shared" si="12"/>
        <v>2626</v>
      </c>
      <c r="N72" s="65">
        <f t="shared" si="12"/>
        <v>5380</v>
      </c>
      <c r="O72" s="65">
        <f t="shared" si="12"/>
        <v>13260</v>
      </c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65">
        <f>Z63+Z66+Z69</f>
        <v>156266</v>
      </c>
      <c r="AA72" s="12"/>
      <c r="AB72" s="13"/>
      <c r="AC72" s="26"/>
      <c r="AD72" s="15" t="s">
        <v>112</v>
      </c>
    </row>
    <row r="73" spans="1:30" ht="22.5" customHeight="1" x14ac:dyDescent="0.25">
      <c r="A73" s="27" t="s">
        <v>31</v>
      </c>
      <c r="B73" s="265" t="s">
        <v>32</v>
      </c>
      <c r="C73" s="265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12"/>
      <c r="AB73" s="13"/>
      <c r="AC73" s="13"/>
      <c r="AD73" s="15"/>
    </row>
    <row r="74" spans="1:30" ht="22.5" customHeight="1" x14ac:dyDescent="0.25">
      <c r="A74" s="266"/>
      <c r="B74" s="263" t="s">
        <v>565</v>
      </c>
      <c r="C74" s="263"/>
      <c r="D74" s="263"/>
      <c r="E74" s="263"/>
      <c r="F74" s="263"/>
      <c r="G74" s="263"/>
      <c r="H74" s="263"/>
      <c r="I74" s="263"/>
      <c r="J74" s="25" t="s">
        <v>28</v>
      </c>
      <c r="K74" s="65">
        <f>Z29</f>
        <v>51253</v>
      </c>
      <c r="L74" s="107">
        <v>1791</v>
      </c>
      <c r="M74" s="107">
        <v>1210</v>
      </c>
      <c r="N74" s="107">
        <v>2213</v>
      </c>
      <c r="O74" s="107">
        <v>5295</v>
      </c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65">
        <f t="shared" ref="Z74:Z82" si="13">SUM(K74:Y74)</f>
        <v>61762</v>
      </c>
      <c r="AA74" s="12"/>
      <c r="AB74" s="13" t="s">
        <v>87</v>
      </c>
      <c r="AC74" s="26" t="s">
        <v>88</v>
      </c>
      <c r="AD74" s="15" t="s">
        <v>113</v>
      </c>
    </row>
    <row r="75" spans="1:30" ht="22.5" customHeight="1" x14ac:dyDescent="0.25">
      <c r="A75" s="266"/>
      <c r="B75" s="263"/>
      <c r="C75" s="263"/>
      <c r="D75" s="263"/>
      <c r="E75" s="263"/>
      <c r="F75" s="263"/>
      <c r="G75" s="263"/>
      <c r="H75" s="263"/>
      <c r="I75" s="263"/>
      <c r="J75" s="25" t="s">
        <v>29</v>
      </c>
      <c r="K75" s="65">
        <f>Z30</f>
        <v>50809</v>
      </c>
      <c r="L75" s="107">
        <v>1499</v>
      </c>
      <c r="M75" s="107">
        <v>1064</v>
      </c>
      <c r="N75" s="107">
        <v>2075</v>
      </c>
      <c r="O75" s="107">
        <v>5322</v>
      </c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65">
        <f t="shared" si="13"/>
        <v>60769</v>
      </c>
      <c r="AA75" s="12"/>
      <c r="AB75" s="13"/>
      <c r="AC75" s="26" t="s">
        <v>88</v>
      </c>
      <c r="AD75" s="15" t="s">
        <v>114</v>
      </c>
    </row>
    <row r="76" spans="1:30" ht="22.5" customHeight="1" x14ac:dyDescent="0.25">
      <c r="A76" s="266"/>
      <c r="B76" s="263"/>
      <c r="C76" s="263"/>
      <c r="D76" s="263"/>
      <c r="E76" s="263"/>
      <c r="F76" s="263"/>
      <c r="G76" s="263"/>
      <c r="H76" s="263"/>
      <c r="I76" s="263"/>
      <c r="J76" s="25" t="s">
        <v>30</v>
      </c>
      <c r="K76" s="65">
        <f>SUM(K74:K75)</f>
        <v>102062</v>
      </c>
      <c r="L76" s="65">
        <f>SUM(L74:L75)</f>
        <v>3290</v>
      </c>
      <c r="M76" s="65">
        <f>SUM(M74:M75)</f>
        <v>2274</v>
      </c>
      <c r="N76" s="65">
        <f>SUM(N74:N75)</f>
        <v>4288</v>
      </c>
      <c r="O76" s="65">
        <f>SUM(O74:O75)</f>
        <v>10617</v>
      </c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65">
        <f t="shared" si="13"/>
        <v>122531</v>
      </c>
      <c r="AA76" s="12"/>
      <c r="AB76" s="13"/>
      <c r="AC76" s="26" t="s">
        <v>170</v>
      </c>
      <c r="AD76" s="15" t="s">
        <v>115</v>
      </c>
    </row>
    <row r="77" spans="1:30" ht="22.5" customHeight="1" x14ac:dyDescent="0.25">
      <c r="A77" s="262"/>
      <c r="B77" s="263" t="s">
        <v>566</v>
      </c>
      <c r="C77" s="263"/>
      <c r="D77" s="263"/>
      <c r="E77" s="263"/>
      <c r="F77" s="263"/>
      <c r="G77" s="263"/>
      <c r="H77" s="263"/>
      <c r="I77" s="263"/>
      <c r="J77" s="25" t="s">
        <v>28</v>
      </c>
      <c r="K77" s="65">
        <f>Z32</f>
        <v>205</v>
      </c>
      <c r="L77" s="107">
        <v>1</v>
      </c>
      <c r="M77" s="107">
        <v>3</v>
      </c>
      <c r="N77" s="107">
        <v>4</v>
      </c>
      <c r="O77" s="107">
        <v>23</v>
      </c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65">
        <f t="shared" si="13"/>
        <v>236</v>
      </c>
      <c r="AA77" s="12"/>
      <c r="AB77" s="13" t="s">
        <v>89</v>
      </c>
      <c r="AC77" s="26" t="s">
        <v>88</v>
      </c>
      <c r="AD77" s="15" t="s">
        <v>116</v>
      </c>
    </row>
    <row r="78" spans="1:30" ht="22.5" customHeight="1" x14ac:dyDescent="0.25">
      <c r="A78" s="262"/>
      <c r="B78" s="263"/>
      <c r="C78" s="263"/>
      <c r="D78" s="263"/>
      <c r="E78" s="263"/>
      <c r="F78" s="263"/>
      <c r="G78" s="263"/>
      <c r="H78" s="263"/>
      <c r="I78" s="263"/>
      <c r="J78" s="25" t="s">
        <v>29</v>
      </c>
      <c r="K78" s="65">
        <f>Z33</f>
        <v>191</v>
      </c>
      <c r="L78" s="107">
        <v>0</v>
      </c>
      <c r="M78" s="107">
        <v>1</v>
      </c>
      <c r="N78" s="107">
        <v>4</v>
      </c>
      <c r="O78" s="107">
        <v>22</v>
      </c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65">
        <f t="shared" si="13"/>
        <v>218</v>
      </c>
      <c r="AA78" s="12"/>
      <c r="AB78" s="13"/>
      <c r="AC78" s="26" t="s">
        <v>88</v>
      </c>
      <c r="AD78" s="15" t="s">
        <v>117</v>
      </c>
    </row>
    <row r="79" spans="1:30" ht="22.5" customHeight="1" x14ac:dyDescent="0.25">
      <c r="A79" s="262"/>
      <c r="B79" s="263"/>
      <c r="C79" s="263"/>
      <c r="D79" s="263"/>
      <c r="E79" s="263"/>
      <c r="F79" s="263"/>
      <c r="G79" s="263"/>
      <c r="H79" s="263"/>
      <c r="I79" s="263"/>
      <c r="J79" s="25" t="s">
        <v>30</v>
      </c>
      <c r="K79" s="65">
        <f>SUM(K77:K78)</f>
        <v>396</v>
      </c>
      <c r="L79" s="65">
        <f>SUM(L77:L78)</f>
        <v>1</v>
      </c>
      <c r="M79" s="65">
        <f>SUM(M77:M78)</f>
        <v>4</v>
      </c>
      <c r="N79" s="65">
        <f>SUM(N77:N78)</f>
        <v>8</v>
      </c>
      <c r="O79" s="65">
        <f>SUM(O77:O78)</f>
        <v>45</v>
      </c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65">
        <f t="shared" si="13"/>
        <v>454</v>
      </c>
      <c r="AA79" s="12"/>
      <c r="AB79" s="13"/>
      <c r="AC79" s="26" t="s">
        <v>170</v>
      </c>
      <c r="AD79" s="15" t="s">
        <v>118</v>
      </c>
    </row>
    <row r="80" spans="1:30" ht="22.5" customHeight="1" x14ac:dyDescent="0.25">
      <c r="A80" s="262"/>
      <c r="B80" s="263" t="s">
        <v>567</v>
      </c>
      <c r="C80" s="263"/>
      <c r="D80" s="263"/>
      <c r="E80" s="263"/>
      <c r="F80" s="263"/>
      <c r="G80" s="263"/>
      <c r="H80" s="263"/>
      <c r="I80" s="263"/>
      <c r="J80" s="25" t="s">
        <v>28</v>
      </c>
      <c r="K80" s="65">
        <f>Z35</f>
        <v>3108</v>
      </c>
      <c r="L80" s="107">
        <v>140</v>
      </c>
      <c r="M80" s="107">
        <v>9</v>
      </c>
      <c r="N80" s="107">
        <v>60</v>
      </c>
      <c r="O80" s="107">
        <v>390</v>
      </c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65">
        <f t="shared" si="13"/>
        <v>3707</v>
      </c>
      <c r="AA80" s="12"/>
      <c r="AB80" s="13" t="s">
        <v>90</v>
      </c>
      <c r="AC80" s="26" t="s">
        <v>88</v>
      </c>
      <c r="AD80" s="15" t="s">
        <v>119</v>
      </c>
    </row>
    <row r="81" spans="1:34" ht="22.5" customHeight="1" x14ac:dyDescent="0.25">
      <c r="A81" s="262"/>
      <c r="B81" s="263"/>
      <c r="C81" s="263"/>
      <c r="D81" s="263"/>
      <c r="E81" s="263"/>
      <c r="F81" s="263"/>
      <c r="G81" s="263"/>
      <c r="H81" s="263"/>
      <c r="I81" s="263"/>
      <c r="J81" s="25" t="s">
        <v>29</v>
      </c>
      <c r="K81" s="65">
        <f>Z36</f>
        <v>3424</v>
      </c>
      <c r="L81" s="107">
        <v>122</v>
      </c>
      <c r="M81" s="107">
        <v>9</v>
      </c>
      <c r="N81" s="107">
        <v>85</v>
      </c>
      <c r="O81" s="107">
        <v>368</v>
      </c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65">
        <f t="shared" si="13"/>
        <v>4008</v>
      </c>
      <c r="AA81" s="12"/>
      <c r="AB81" s="13"/>
      <c r="AC81" s="26" t="s">
        <v>88</v>
      </c>
      <c r="AD81" s="15" t="s">
        <v>120</v>
      </c>
    </row>
    <row r="82" spans="1:34" ht="22.5" customHeight="1" x14ac:dyDescent="0.25">
      <c r="A82" s="262"/>
      <c r="B82" s="263"/>
      <c r="C82" s="263"/>
      <c r="D82" s="263"/>
      <c r="E82" s="263"/>
      <c r="F82" s="263"/>
      <c r="G82" s="263"/>
      <c r="H82" s="263"/>
      <c r="I82" s="263"/>
      <c r="J82" s="25" t="s">
        <v>30</v>
      </c>
      <c r="K82" s="65">
        <f>SUM(K80:K81)</f>
        <v>6532</v>
      </c>
      <c r="L82" s="65">
        <f>SUM(L80:L81)</f>
        <v>262</v>
      </c>
      <c r="M82" s="65">
        <f>SUM(M80:M81)</f>
        <v>18</v>
      </c>
      <c r="N82" s="65">
        <f>SUM(N80:N81)</f>
        <v>145</v>
      </c>
      <c r="O82" s="65">
        <f>SUM(O80:O81)</f>
        <v>758</v>
      </c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65">
        <f t="shared" si="13"/>
        <v>7715</v>
      </c>
      <c r="AA82" s="12"/>
      <c r="AB82" s="13"/>
      <c r="AC82" s="26" t="s">
        <v>170</v>
      </c>
      <c r="AD82" s="15" t="s">
        <v>121</v>
      </c>
    </row>
    <row r="83" spans="1:34" ht="22.5" customHeight="1" x14ac:dyDescent="0.25">
      <c r="A83" s="264"/>
      <c r="B83" s="265" t="s">
        <v>568</v>
      </c>
      <c r="C83" s="265"/>
      <c r="D83" s="265"/>
      <c r="E83" s="265"/>
      <c r="F83" s="265"/>
      <c r="G83" s="265"/>
      <c r="H83" s="265"/>
      <c r="I83" s="265"/>
      <c r="J83" s="25" t="s">
        <v>28</v>
      </c>
      <c r="K83" s="65">
        <f t="shared" ref="K83:O85" si="14">K74+K77+K80</f>
        <v>54566</v>
      </c>
      <c r="L83" s="65">
        <f t="shared" si="14"/>
        <v>1932</v>
      </c>
      <c r="M83" s="65">
        <f t="shared" si="14"/>
        <v>1222</v>
      </c>
      <c r="N83" s="65">
        <f t="shared" si="14"/>
        <v>2277</v>
      </c>
      <c r="O83" s="65">
        <f t="shared" si="14"/>
        <v>5708</v>
      </c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65">
        <f>Z74+Z77+Z80</f>
        <v>65705</v>
      </c>
      <c r="AA83" s="12"/>
      <c r="AB83" s="28" t="s">
        <v>91</v>
      </c>
      <c r="AC83" s="26" t="s">
        <v>170</v>
      </c>
      <c r="AD83" s="15" t="s">
        <v>122</v>
      </c>
    </row>
    <row r="84" spans="1:34" ht="22.5" customHeight="1" x14ac:dyDescent="0.25">
      <c r="A84" s="264"/>
      <c r="B84" s="265"/>
      <c r="C84" s="265"/>
      <c r="D84" s="265"/>
      <c r="E84" s="265"/>
      <c r="F84" s="265"/>
      <c r="G84" s="265"/>
      <c r="H84" s="265"/>
      <c r="I84" s="265"/>
      <c r="J84" s="25" t="s">
        <v>29</v>
      </c>
      <c r="K84" s="65">
        <f t="shared" si="14"/>
        <v>54424</v>
      </c>
      <c r="L84" s="65">
        <f t="shared" si="14"/>
        <v>1621</v>
      </c>
      <c r="M84" s="65">
        <f t="shared" si="14"/>
        <v>1074</v>
      </c>
      <c r="N84" s="65">
        <f t="shared" si="14"/>
        <v>2164</v>
      </c>
      <c r="O84" s="65">
        <f t="shared" si="14"/>
        <v>5712</v>
      </c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65">
        <f>Z75+Z78+Z81</f>
        <v>64995</v>
      </c>
      <c r="AA84" s="12"/>
      <c r="AB84" s="13"/>
      <c r="AC84" s="26" t="s">
        <v>170</v>
      </c>
      <c r="AD84" s="15" t="s">
        <v>123</v>
      </c>
    </row>
    <row r="85" spans="1:34" ht="22.5" customHeight="1" x14ac:dyDescent="0.25">
      <c r="A85" s="264"/>
      <c r="B85" s="265"/>
      <c r="C85" s="265"/>
      <c r="D85" s="265"/>
      <c r="E85" s="265"/>
      <c r="F85" s="265"/>
      <c r="G85" s="265"/>
      <c r="H85" s="265"/>
      <c r="I85" s="265"/>
      <c r="J85" s="25" t="s">
        <v>30</v>
      </c>
      <c r="K85" s="65">
        <f t="shared" si="14"/>
        <v>108990</v>
      </c>
      <c r="L85" s="65">
        <f t="shared" si="14"/>
        <v>3553</v>
      </c>
      <c r="M85" s="65">
        <f t="shared" si="14"/>
        <v>2296</v>
      </c>
      <c r="N85" s="65">
        <f t="shared" si="14"/>
        <v>4441</v>
      </c>
      <c r="O85" s="65">
        <f t="shared" si="14"/>
        <v>11420</v>
      </c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65">
        <f>Z76+Z79+Z82</f>
        <v>130700</v>
      </c>
      <c r="AA85" s="12"/>
      <c r="AB85" s="13"/>
      <c r="AC85" s="26" t="s">
        <v>171</v>
      </c>
      <c r="AD85" s="15" t="s">
        <v>124</v>
      </c>
    </row>
    <row r="86" spans="1:34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 t="s">
        <v>82</v>
      </c>
      <c r="AB86" s="13"/>
      <c r="AC86" s="26"/>
    </row>
    <row r="87" spans="1:34" ht="16.5" customHeight="1" x14ac:dyDescent="0.25">
      <c r="C87" s="288" t="s">
        <v>513</v>
      </c>
      <c r="D87" s="289"/>
      <c r="E87" s="289"/>
      <c r="F87" s="289"/>
      <c r="G87" s="289"/>
      <c r="H87" s="289"/>
      <c r="I87" s="289"/>
      <c r="J87" s="289"/>
      <c r="K87" s="289"/>
      <c r="L87" s="289"/>
      <c r="M87" s="289"/>
      <c r="N87" s="289"/>
      <c r="O87" s="289"/>
      <c r="P87" s="289"/>
      <c r="Q87" s="289"/>
      <c r="R87" s="289"/>
      <c r="S87" s="289"/>
      <c r="T87" s="289"/>
      <c r="U87" s="289"/>
      <c r="V87" s="289"/>
      <c r="W87" s="289"/>
      <c r="X87" s="289"/>
      <c r="Y87" s="290"/>
      <c r="AC87"/>
    </row>
    <row r="88" spans="1:34" ht="15" customHeight="1" x14ac:dyDescent="0.25">
      <c r="A88" s="29"/>
      <c r="B88" s="30"/>
      <c r="C88" s="254" t="s">
        <v>33</v>
      </c>
      <c r="D88" s="255"/>
      <c r="E88" s="255"/>
      <c r="F88" s="255"/>
      <c r="G88" s="255"/>
      <c r="H88" s="255"/>
      <c r="I88" s="256"/>
      <c r="J88" s="254" t="s">
        <v>34</v>
      </c>
      <c r="K88" s="255"/>
      <c r="L88" s="255"/>
      <c r="M88" s="256"/>
      <c r="N88" s="254" t="s">
        <v>35</v>
      </c>
      <c r="O88" s="255"/>
      <c r="P88" s="255"/>
      <c r="Q88" s="256"/>
      <c r="R88" s="254" t="s">
        <v>36</v>
      </c>
      <c r="S88" s="255"/>
      <c r="T88" s="255"/>
      <c r="U88" s="256"/>
      <c r="V88" s="254" t="s">
        <v>37</v>
      </c>
      <c r="W88" s="255"/>
      <c r="X88" s="255"/>
      <c r="Y88" s="256"/>
      <c r="Z88" s="4"/>
      <c r="AC88"/>
    </row>
    <row r="89" spans="1:34" ht="42.75" customHeight="1" x14ac:dyDescent="0.25">
      <c r="A89" s="31"/>
      <c r="B89" s="32"/>
      <c r="C89" s="291" t="s">
        <v>575</v>
      </c>
      <c r="D89" s="292"/>
      <c r="E89" s="292"/>
      <c r="F89" s="292"/>
      <c r="G89" s="292"/>
      <c r="H89" s="292"/>
      <c r="I89" s="293"/>
      <c r="J89" s="291" t="s">
        <v>575</v>
      </c>
      <c r="K89" s="292"/>
      <c r="L89" s="292"/>
      <c r="M89" s="293"/>
      <c r="N89" s="291" t="s">
        <v>575</v>
      </c>
      <c r="O89" s="292"/>
      <c r="P89" s="292"/>
      <c r="Q89" s="293"/>
      <c r="R89" s="291" t="s">
        <v>575</v>
      </c>
      <c r="S89" s="292"/>
      <c r="T89" s="292"/>
      <c r="U89" s="293"/>
      <c r="V89" s="291" t="s">
        <v>575</v>
      </c>
      <c r="W89" s="292"/>
      <c r="X89" s="292"/>
      <c r="Y89" s="293"/>
      <c r="AA89" s="34"/>
      <c r="AC89"/>
    </row>
    <row r="90" spans="1:34" ht="16.5" customHeight="1" x14ac:dyDescent="0.25">
      <c r="C90" s="285" t="s">
        <v>38</v>
      </c>
      <c r="D90" s="286"/>
      <c r="E90" s="286"/>
      <c r="F90" s="286"/>
      <c r="G90" s="286"/>
      <c r="H90" s="286"/>
      <c r="I90" s="286"/>
      <c r="J90" s="286"/>
      <c r="K90" s="286"/>
      <c r="L90" s="286"/>
      <c r="M90" s="286"/>
      <c r="N90" s="286"/>
      <c r="O90" s="286"/>
      <c r="P90" s="286"/>
      <c r="Q90" s="286"/>
      <c r="R90" s="286"/>
      <c r="S90" s="286"/>
      <c r="T90" s="286"/>
      <c r="U90" s="286"/>
      <c r="V90" s="286"/>
      <c r="W90" s="286"/>
      <c r="X90" s="286"/>
      <c r="Y90" s="287"/>
      <c r="AC90"/>
    </row>
    <row r="91" spans="1:34" ht="41.25" customHeight="1" x14ac:dyDescent="0.25">
      <c r="A91" s="31"/>
      <c r="B91" s="32"/>
      <c r="C91" s="298" t="s">
        <v>576</v>
      </c>
      <c r="D91" s="299"/>
      <c r="E91" s="299"/>
      <c r="F91" s="299"/>
      <c r="G91" s="296" t="s">
        <v>577</v>
      </c>
      <c r="H91" s="297"/>
      <c r="I91" s="297"/>
      <c r="J91" s="297"/>
      <c r="K91" s="294" t="s">
        <v>578</v>
      </c>
      <c r="L91" s="295"/>
      <c r="M91" s="295"/>
      <c r="N91" s="296" t="s">
        <v>579</v>
      </c>
      <c r="O91" s="297"/>
      <c r="P91" s="297"/>
      <c r="Q91" s="294" t="s">
        <v>580</v>
      </c>
      <c r="R91" s="295"/>
      <c r="S91" s="295"/>
      <c r="T91" s="296" t="s">
        <v>581</v>
      </c>
      <c r="U91" s="297"/>
      <c r="V91" s="294" t="s">
        <v>582</v>
      </c>
      <c r="W91" s="295"/>
      <c r="X91" s="294" t="s">
        <v>583</v>
      </c>
      <c r="Y91" s="295"/>
      <c r="AA91" s="34"/>
      <c r="AC91"/>
    </row>
    <row r="92" spans="1:34" ht="41.25" customHeight="1" x14ac:dyDescent="0.25">
      <c r="A92" s="31"/>
      <c r="B92" s="32"/>
      <c r="C92" s="296" t="s">
        <v>584</v>
      </c>
      <c r="D92" s="297"/>
      <c r="E92" s="297"/>
      <c r="F92" s="297"/>
      <c r="G92" s="296" t="s">
        <v>585</v>
      </c>
      <c r="H92" s="297"/>
      <c r="I92" s="297"/>
      <c r="J92" s="297"/>
      <c r="K92" s="294" t="s">
        <v>586</v>
      </c>
      <c r="L92" s="295"/>
      <c r="M92" s="295"/>
      <c r="N92" s="296" t="s">
        <v>587</v>
      </c>
      <c r="O92" s="297"/>
      <c r="P92" s="297"/>
      <c r="Q92" s="294" t="s">
        <v>588</v>
      </c>
      <c r="R92" s="295"/>
      <c r="S92" s="295"/>
      <c r="T92" s="296" t="s">
        <v>589</v>
      </c>
      <c r="U92" s="297"/>
      <c r="V92" s="294" t="s">
        <v>590</v>
      </c>
      <c r="W92" s="295"/>
      <c r="X92" s="294" t="s">
        <v>591</v>
      </c>
      <c r="Y92" s="295"/>
      <c r="AA92" s="34"/>
      <c r="AC92"/>
    </row>
    <row r="93" spans="1:34" ht="15" customHeight="1" x14ac:dyDescent="0.25">
      <c r="AC93"/>
      <c r="AF93" s="12"/>
    </row>
    <row r="94" spans="1:34" ht="15" customHeight="1" x14ac:dyDescent="0.25">
      <c r="A94" s="4"/>
      <c r="B94" s="4"/>
      <c r="C94" s="30"/>
      <c r="D94" s="30"/>
      <c r="E94" s="30"/>
      <c r="F94" s="30"/>
      <c r="G94" s="30"/>
      <c r="H94" s="30"/>
      <c r="I94" s="30"/>
      <c r="J94" s="304"/>
      <c r="K94" s="304"/>
      <c r="L94" s="304"/>
      <c r="M94" s="304"/>
      <c r="N94" s="304"/>
      <c r="O94" s="304"/>
      <c r="P94" s="304"/>
      <c r="Q94" s="304"/>
      <c r="R94" s="304"/>
      <c r="S94" s="304"/>
      <c r="T94" s="304"/>
      <c r="U94" s="304"/>
      <c r="V94" s="304"/>
      <c r="W94" s="304"/>
      <c r="X94" s="30"/>
      <c r="Y94" s="2"/>
      <c r="Z94" s="2"/>
      <c r="AA94" s="3"/>
      <c r="AC94"/>
      <c r="AD94" t="s">
        <v>517</v>
      </c>
      <c r="AH94" s="105" t="s">
        <v>573</v>
      </c>
    </row>
    <row r="95" spans="1:34" ht="22.5" customHeight="1" x14ac:dyDescent="0.25">
      <c r="C95" s="30"/>
      <c r="D95" s="30"/>
      <c r="E95" s="30"/>
      <c r="F95" s="30"/>
      <c r="G95" s="30"/>
      <c r="H95" s="30"/>
      <c r="I95" s="30"/>
      <c r="J95" s="252"/>
      <c r="K95" s="252"/>
      <c r="L95" s="252"/>
      <c r="M95" s="252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35"/>
      <c r="Y95" s="247" t="s">
        <v>63</v>
      </c>
      <c r="Z95" s="248"/>
      <c r="AC95"/>
      <c r="AH95" s="105" t="s">
        <v>572</v>
      </c>
    </row>
    <row r="96" spans="1:34" ht="22.5" customHeight="1" x14ac:dyDescent="0.25">
      <c r="C96" s="30"/>
      <c r="D96" s="30"/>
      <c r="E96" s="30"/>
      <c r="F96" s="30"/>
      <c r="G96" s="30"/>
      <c r="H96" s="30"/>
      <c r="I96" s="30"/>
      <c r="J96" s="252" t="s">
        <v>1</v>
      </c>
      <c r="K96" s="252"/>
      <c r="L96" s="252"/>
      <c r="M96" s="252"/>
      <c r="N96" s="8" t="s">
        <v>511</v>
      </c>
      <c r="O96" s="8"/>
      <c r="P96" s="8"/>
      <c r="Q96" s="8"/>
      <c r="R96" s="2" t="s">
        <v>2</v>
      </c>
      <c r="S96" s="2"/>
      <c r="T96" s="2"/>
      <c r="U96" s="8" t="s">
        <v>510</v>
      </c>
      <c r="W96" s="8"/>
      <c r="X96" s="35"/>
      <c r="Y96" s="249"/>
      <c r="Z96" s="250"/>
      <c r="AC96"/>
    </row>
    <row r="97" spans="1:30" ht="22.5" customHeight="1" x14ac:dyDescent="0.25">
      <c r="C97" s="30"/>
      <c r="D97" s="30"/>
      <c r="E97" s="30"/>
      <c r="F97" s="30"/>
      <c r="G97" s="30"/>
      <c r="H97" s="30"/>
      <c r="I97" s="30"/>
      <c r="O97" s="8"/>
      <c r="P97" s="8"/>
      <c r="Q97" s="8"/>
      <c r="R97" s="2" t="s">
        <v>3</v>
      </c>
      <c r="S97" s="2"/>
      <c r="T97" s="2"/>
      <c r="U97" s="8" t="s">
        <v>512</v>
      </c>
      <c r="W97" s="8"/>
      <c r="Y97" s="245" t="s">
        <v>517</v>
      </c>
      <c r="Z97" s="245"/>
      <c r="AC97"/>
    </row>
    <row r="98" spans="1:30" ht="22.5" customHeight="1" x14ac:dyDescent="0.25">
      <c r="A98" s="37"/>
      <c r="B98" s="37"/>
      <c r="C98" s="37"/>
      <c r="D98" s="37"/>
      <c r="E98" s="37"/>
      <c r="F98" s="37"/>
      <c r="G98" s="37"/>
      <c r="H98" s="37"/>
      <c r="I98" s="37"/>
      <c r="O98" s="8"/>
      <c r="P98" s="8"/>
      <c r="Q98" s="8"/>
      <c r="R98" s="8"/>
      <c r="S98" s="8"/>
      <c r="T98" s="8"/>
      <c r="U98" s="8"/>
      <c r="V98" s="8"/>
      <c r="W98" s="260"/>
      <c r="X98" s="260"/>
      <c r="Y98" s="260"/>
      <c r="Z98" s="260"/>
      <c r="AC98"/>
    </row>
    <row r="99" spans="1:30" ht="22.5" customHeight="1" x14ac:dyDescent="0.25">
      <c r="A99" s="37"/>
      <c r="B99" s="37"/>
      <c r="C99" s="37"/>
      <c r="D99" s="37"/>
      <c r="E99" s="37"/>
      <c r="F99" s="37"/>
      <c r="G99" s="37"/>
      <c r="H99" s="37"/>
      <c r="I99" s="37"/>
      <c r="O99" s="8"/>
      <c r="P99" s="8"/>
      <c r="Q99" s="8"/>
      <c r="R99" s="8"/>
      <c r="S99" s="8"/>
      <c r="T99" s="8"/>
      <c r="U99" s="8"/>
      <c r="V99" s="8"/>
      <c r="W99" s="260"/>
      <c r="X99" s="260"/>
      <c r="Y99" s="260"/>
      <c r="Z99" s="260"/>
      <c r="AC99"/>
    </row>
    <row r="100" spans="1:30" ht="23.25" customHeight="1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302" t="s">
        <v>518</v>
      </c>
      <c r="X100" s="302"/>
      <c r="Y100" s="302"/>
      <c r="Z100" s="302"/>
      <c r="AC100"/>
    </row>
    <row r="101" spans="1:30" ht="24.95" customHeight="1" x14ac:dyDescent="0.25">
      <c r="A101" s="1" t="s">
        <v>4</v>
      </c>
      <c r="B101" s="303" t="s">
        <v>5</v>
      </c>
      <c r="C101" s="303"/>
      <c r="D101" s="303"/>
      <c r="E101" s="303"/>
      <c r="F101" s="303"/>
      <c r="G101" s="303"/>
      <c r="H101" s="303"/>
      <c r="I101" s="303"/>
      <c r="J101" s="303"/>
      <c r="K101" s="303" t="s">
        <v>6</v>
      </c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12"/>
      <c r="AB101" s="13"/>
      <c r="AC101" s="13"/>
    </row>
    <row r="102" spans="1:30" ht="44.25" customHeight="1" x14ac:dyDescent="0.25">
      <c r="A102" s="1" t="s">
        <v>92</v>
      </c>
      <c r="B102" s="265" t="s">
        <v>42</v>
      </c>
      <c r="C102" s="265"/>
      <c r="D102" s="265"/>
      <c r="E102" s="265"/>
      <c r="F102" s="265"/>
      <c r="G102" s="265"/>
      <c r="H102" s="265"/>
      <c r="I102" s="265"/>
      <c r="J102" s="265"/>
      <c r="K102" s="11" t="s">
        <v>181</v>
      </c>
      <c r="L102" s="11" t="s">
        <v>183</v>
      </c>
      <c r="M102" s="11" t="s">
        <v>185</v>
      </c>
      <c r="N102" s="11" t="s">
        <v>187</v>
      </c>
      <c r="O102" s="11" t="s">
        <v>189</v>
      </c>
      <c r="P102" s="11" t="s">
        <v>191</v>
      </c>
      <c r="Q102" s="11" t="s">
        <v>193</v>
      </c>
      <c r="R102" s="11" t="s">
        <v>195</v>
      </c>
      <c r="S102" s="11" t="s">
        <v>197</v>
      </c>
      <c r="T102" s="11" t="s">
        <v>199</v>
      </c>
      <c r="U102" s="11" t="s">
        <v>201</v>
      </c>
      <c r="V102" s="11" t="s">
        <v>203</v>
      </c>
      <c r="W102" s="11" t="s">
        <v>205</v>
      </c>
      <c r="X102" s="11" t="s">
        <v>207</v>
      </c>
      <c r="Y102" s="11" t="s">
        <v>209</v>
      </c>
      <c r="Z102" s="1" t="s">
        <v>210</v>
      </c>
      <c r="AA102" s="12"/>
      <c r="AB102" s="13"/>
      <c r="AC102" s="13"/>
      <c r="AD102" s="15" t="s">
        <v>179</v>
      </c>
    </row>
    <row r="103" spans="1:30" ht="12.75" customHeight="1" x14ac:dyDescent="0.25">
      <c r="A103" s="16" t="s">
        <v>8</v>
      </c>
      <c r="B103" s="300" t="s">
        <v>9</v>
      </c>
      <c r="C103" s="300"/>
      <c r="D103" s="300"/>
      <c r="E103" s="300"/>
      <c r="F103" s="300"/>
      <c r="G103" s="300"/>
      <c r="H103" s="300"/>
      <c r="I103" s="300"/>
      <c r="J103" s="300"/>
      <c r="K103" s="17" t="s">
        <v>10</v>
      </c>
      <c r="L103" s="17" t="s">
        <v>11</v>
      </c>
      <c r="M103" s="17" t="s">
        <v>12</v>
      </c>
      <c r="N103" s="17" t="s">
        <v>13</v>
      </c>
      <c r="O103" s="17" t="s">
        <v>14</v>
      </c>
      <c r="P103" s="17" t="s">
        <v>15</v>
      </c>
      <c r="Q103" s="17" t="s">
        <v>16</v>
      </c>
      <c r="R103" s="17" t="s">
        <v>17</v>
      </c>
      <c r="S103" s="17" t="s">
        <v>18</v>
      </c>
      <c r="T103" s="17" t="s">
        <v>19</v>
      </c>
      <c r="U103" s="17" t="s">
        <v>20</v>
      </c>
      <c r="V103" s="17" t="s">
        <v>21</v>
      </c>
      <c r="W103" s="17" t="s">
        <v>22</v>
      </c>
      <c r="X103" s="17" t="s">
        <v>23</v>
      </c>
      <c r="Y103" s="17" t="s">
        <v>24</v>
      </c>
      <c r="Z103" s="17" t="s">
        <v>25</v>
      </c>
      <c r="AA103" s="18"/>
      <c r="AB103" s="19"/>
      <c r="AC103" s="19"/>
      <c r="AD103" s="18"/>
    </row>
    <row r="104" spans="1:30" ht="22.5" customHeight="1" x14ac:dyDescent="0.25">
      <c r="A104" s="306" t="s">
        <v>43</v>
      </c>
      <c r="B104" s="307" t="s">
        <v>44</v>
      </c>
      <c r="C104" s="308"/>
      <c r="D104" s="308"/>
      <c r="E104" s="308"/>
      <c r="F104" s="308"/>
      <c r="G104" s="308"/>
      <c r="H104" s="308"/>
      <c r="I104" s="309"/>
      <c r="J104" s="25" t="s">
        <v>28</v>
      </c>
      <c r="K104" s="244">
        <v>14</v>
      </c>
      <c r="L104" s="244">
        <v>17</v>
      </c>
      <c r="M104" s="244">
        <v>20</v>
      </c>
      <c r="N104" s="244">
        <v>8</v>
      </c>
      <c r="O104" s="244">
        <v>11</v>
      </c>
      <c r="P104" s="244">
        <v>14</v>
      </c>
      <c r="Q104" s="244">
        <v>25</v>
      </c>
      <c r="R104" s="244">
        <v>10</v>
      </c>
      <c r="S104" s="244">
        <v>10</v>
      </c>
      <c r="T104" s="244">
        <v>8</v>
      </c>
      <c r="U104" s="244">
        <v>14</v>
      </c>
      <c r="V104" s="244">
        <v>2</v>
      </c>
      <c r="W104" s="244">
        <v>8</v>
      </c>
      <c r="X104" s="244">
        <v>8</v>
      </c>
      <c r="Y104" s="244">
        <v>5</v>
      </c>
      <c r="Z104" s="64">
        <f t="shared" ref="Z104:Z109" si="15">SUM(K104:Y104)</f>
        <v>174</v>
      </c>
      <c r="AA104" s="12"/>
      <c r="AB104" s="13" t="s">
        <v>165</v>
      </c>
      <c r="AC104" s="26" t="s">
        <v>93</v>
      </c>
      <c r="AD104" s="15" t="s">
        <v>125</v>
      </c>
    </row>
    <row r="105" spans="1:30" ht="22.5" customHeight="1" x14ac:dyDescent="0.25">
      <c r="A105" s="306"/>
      <c r="B105" s="310"/>
      <c r="C105" s="311"/>
      <c r="D105" s="311"/>
      <c r="E105" s="311"/>
      <c r="F105" s="311"/>
      <c r="G105" s="311"/>
      <c r="H105" s="311"/>
      <c r="I105" s="312"/>
      <c r="J105" s="25" t="s">
        <v>29</v>
      </c>
      <c r="K105" s="244">
        <v>11</v>
      </c>
      <c r="L105" s="244">
        <v>20</v>
      </c>
      <c r="M105" s="244">
        <v>24</v>
      </c>
      <c r="N105" s="244">
        <v>6</v>
      </c>
      <c r="O105" s="244">
        <v>9</v>
      </c>
      <c r="P105" s="244">
        <v>9</v>
      </c>
      <c r="Q105" s="244">
        <v>30</v>
      </c>
      <c r="R105" s="244">
        <v>9</v>
      </c>
      <c r="S105" s="244">
        <v>12</v>
      </c>
      <c r="T105" s="244">
        <v>14</v>
      </c>
      <c r="U105" s="244">
        <v>6</v>
      </c>
      <c r="V105" s="244">
        <v>2</v>
      </c>
      <c r="W105" s="244">
        <v>5</v>
      </c>
      <c r="X105" s="244">
        <v>12</v>
      </c>
      <c r="Y105" s="244">
        <v>4</v>
      </c>
      <c r="Z105" s="64">
        <f t="shared" si="15"/>
        <v>173</v>
      </c>
      <c r="AA105" s="12"/>
      <c r="AB105" s="13"/>
      <c r="AC105" s="26" t="s">
        <v>93</v>
      </c>
      <c r="AD105" s="15" t="s">
        <v>126</v>
      </c>
    </row>
    <row r="106" spans="1:30" ht="22.5" customHeight="1" x14ac:dyDescent="0.25">
      <c r="A106" s="306"/>
      <c r="B106" s="313"/>
      <c r="C106" s="314"/>
      <c r="D106" s="314"/>
      <c r="E106" s="314"/>
      <c r="F106" s="314"/>
      <c r="G106" s="314"/>
      <c r="H106" s="314"/>
      <c r="I106" s="315"/>
      <c r="J106" s="25" t="s">
        <v>30</v>
      </c>
      <c r="K106" s="65">
        <f t="shared" ref="K106:Y106" si="16">SUM(K104:K105)</f>
        <v>25</v>
      </c>
      <c r="L106" s="65">
        <f t="shared" si="16"/>
        <v>37</v>
      </c>
      <c r="M106" s="65">
        <f t="shared" si="16"/>
        <v>44</v>
      </c>
      <c r="N106" s="65">
        <f t="shared" si="16"/>
        <v>14</v>
      </c>
      <c r="O106" s="65">
        <f t="shared" si="16"/>
        <v>20</v>
      </c>
      <c r="P106" s="65">
        <f t="shared" si="16"/>
        <v>23</v>
      </c>
      <c r="Q106" s="65">
        <f t="shared" si="16"/>
        <v>55</v>
      </c>
      <c r="R106" s="65">
        <f t="shared" si="16"/>
        <v>19</v>
      </c>
      <c r="S106" s="65">
        <f t="shared" si="16"/>
        <v>22</v>
      </c>
      <c r="T106" s="65">
        <f t="shared" si="16"/>
        <v>22</v>
      </c>
      <c r="U106" s="65">
        <f t="shared" si="16"/>
        <v>20</v>
      </c>
      <c r="V106" s="65">
        <f t="shared" si="16"/>
        <v>4</v>
      </c>
      <c r="W106" s="65">
        <f t="shared" si="16"/>
        <v>13</v>
      </c>
      <c r="X106" s="65">
        <f t="shared" si="16"/>
        <v>20</v>
      </c>
      <c r="Y106" s="65">
        <f t="shared" si="16"/>
        <v>9</v>
      </c>
      <c r="Z106" s="65">
        <f t="shared" si="15"/>
        <v>347</v>
      </c>
      <c r="AA106" s="12"/>
      <c r="AB106" s="13"/>
      <c r="AC106" s="26" t="s">
        <v>172</v>
      </c>
      <c r="AD106" s="15" t="s">
        <v>127</v>
      </c>
    </row>
    <row r="107" spans="1:30" ht="22.5" customHeight="1" x14ac:dyDescent="0.25">
      <c r="A107" s="306" t="s">
        <v>39</v>
      </c>
      <c r="B107" s="307" t="s">
        <v>45</v>
      </c>
      <c r="C107" s="308"/>
      <c r="D107" s="308"/>
      <c r="E107" s="308"/>
      <c r="F107" s="308"/>
      <c r="G107" s="308"/>
      <c r="H107" s="308"/>
      <c r="I107" s="309"/>
      <c r="J107" s="25" t="s">
        <v>28</v>
      </c>
      <c r="K107" s="107">
        <v>14</v>
      </c>
      <c r="L107" s="107">
        <v>30</v>
      </c>
      <c r="M107" s="107">
        <v>18</v>
      </c>
      <c r="N107" s="107">
        <v>10</v>
      </c>
      <c r="O107" s="107">
        <v>21</v>
      </c>
      <c r="P107" s="107">
        <v>12</v>
      </c>
      <c r="Q107" s="107">
        <v>40</v>
      </c>
      <c r="R107" s="107">
        <v>5</v>
      </c>
      <c r="S107" s="107">
        <v>4</v>
      </c>
      <c r="T107" s="107">
        <v>3</v>
      </c>
      <c r="U107" s="107">
        <v>10</v>
      </c>
      <c r="V107" s="107">
        <v>7</v>
      </c>
      <c r="W107" s="107">
        <v>13</v>
      </c>
      <c r="X107" s="107">
        <v>3</v>
      </c>
      <c r="Y107" s="107">
        <v>9</v>
      </c>
      <c r="Z107" s="64">
        <f t="shared" si="15"/>
        <v>199</v>
      </c>
      <c r="AA107" s="12"/>
      <c r="AB107" s="28" t="s">
        <v>166</v>
      </c>
      <c r="AC107" s="26" t="s">
        <v>169</v>
      </c>
      <c r="AD107" s="15" t="s">
        <v>128</v>
      </c>
    </row>
    <row r="108" spans="1:30" ht="22.5" customHeight="1" x14ac:dyDescent="0.25">
      <c r="A108" s="306"/>
      <c r="B108" s="310"/>
      <c r="C108" s="311"/>
      <c r="D108" s="311"/>
      <c r="E108" s="311"/>
      <c r="F108" s="311"/>
      <c r="G108" s="311"/>
      <c r="H108" s="311"/>
      <c r="I108" s="312"/>
      <c r="J108" s="25" t="s">
        <v>29</v>
      </c>
      <c r="K108" s="107">
        <v>16</v>
      </c>
      <c r="L108" s="107">
        <v>31</v>
      </c>
      <c r="M108" s="107">
        <v>25</v>
      </c>
      <c r="N108" s="107">
        <v>10</v>
      </c>
      <c r="O108" s="107">
        <v>25</v>
      </c>
      <c r="P108" s="107">
        <v>5</v>
      </c>
      <c r="Q108" s="107">
        <v>48</v>
      </c>
      <c r="R108" s="107">
        <v>8</v>
      </c>
      <c r="S108" s="107">
        <v>6</v>
      </c>
      <c r="T108" s="107">
        <v>5</v>
      </c>
      <c r="U108" s="107">
        <v>16</v>
      </c>
      <c r="V108" s="107">
        <v>8</v>
      </c>
      <c r="W108" s="107">
        <v>17</v>
      </c>
      <c r="X108" s="107">
        <v>12</v>
      </c>
      <c r="Y108" s="107">
        <v>11</v>
      </c>
      <c r="Z108" s="64">
        <f t="shared" si="15"/>
        <v>243</v>
      </c>
      <c r="AA108" s="12"/>
      <c r="AB108" s="13"/>
      <c r="AC108" s="26" t="s">
        <v>169</v>
      </c>
      <c r="AD108" s="15" t="s">
        <v>129</v>
      </c>
    </row>
    <row r="109" spans="1:30" ht="22.5" customHeight="1" x14ac:dyDescent="0.25">
      <c r="A109" s="306"/>
      <c r="B109" s="313"/>
      <c r="C109" s="314"/>
      <c r="D109" s="314"/>
      <c r="E109" s="314"/>
      <c r="F109" s="314"/>
      <c r="G109" s="314"/>
      <c r="H109" s="314"/>
      <c r="I109" s="315"/>
      <c r="J109" s="25" t="s">
        <v>30</v>
      </c>
      <c r="K109" s="65">
        <f t="shared" ref="K109:Y109" si="17">SUM(K107:K108)</f>
        <v>30</v>
      </c>
      <c r="L109" s="65">
        <f t="shared" si="17"/>
        <v>61</v>
      </c>
      <c r="M109" s="65">
        <f t="shared" si="17"/>
        <v>43</v>
      </c>
      <c r="N109" s="65">
        <f t="shared" si="17"/>
        <v>20</v>
      </c>
      <c r="O109" s="65">
        <f t="shared" si="17"/>
        <v>46</v>
      </c>
      <c r="P109" s="65">
        <f t="shared" si="17"/>
        <v>17</v>
      </c>
      <c r="Q109" s="65">
        <f t="shared" si="17"/>
        <v>88</v>
      </c>
      <c r="R109" s="65">
        <f t="shared" si="17"/>
        <v>13</v>
      </c>
      <c r="S109" s="65">
        <f t="shared" si="17"/>
        <v>10</v>
      </c>
      <c r="T109" s="65">
        <f t="shared" si="17"/>
        <v>8</v>
      </c>
      <c r="U109" s="65">
        <f t="shared" si="17"/>
        <v>26</v>
      </c>
      <c r="V109" s="65">
        <f t="shared" si="17"/>
        <v>15</v>
      </c>
      <c r="W109" s="65">
        <f t="shared" si="17"/>
        <v>30</v>
      </c>
      <c r="X109" s="65">
        <f t="shared" si="17"/>
        <v>15</v>
      </c>
      <c r="Y109" s="65">
        <f t="shared" si="17"/>
        <v>20</v>
      </c>
      <c r="Z109" s="65">
        <f t="shared" si="15"/>
        <v>442</v>
      </c>
      <c r="AA109" s="39"/>
      <c r="AB109" s="40"/>
      <c r="AC109" s="26" t="s">
        <v>173</v>
      </c>
      <c r="AD109" s="12" t="s">
        <v>130</v>
      </c>
    </row>
    <row r="110" spans="1:30" ht="22.5" customHeight="1" x14ac:dyDescent="0.25">
      <c r="A110" s="41" t="s">
        <v>46</v>
      </c>
      <c r="B110" s="265" t="s">
        <v>47</v>
      </c>
      <c r="C110" s="265"/>
      <c r="D110" s="265"/>
      <c r="E110" s="265"/>
      <c r="F110" s="265"/>
      <c r="G110" s="265"/>
      <c r="H110" s="265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  <c r="AA110" s="40"/>
      <c r="AB110" s="40"/>
      <c r="AC110" s="26"/>
      <c r="AD110" s="12"/>
    </row>
    <row r="111" spans="1:30" ht="39.950000000000003" customHeight="1" x14ac:dyDescent="0.25">
      <c r="A111" s="25" t="s">
        <v>43</v>
      </c>
      <c r="B111" s="263" t="s">
        <v>161</v>
      </c>
      <c r="C111" s="263"/>
      <c r="D111" s="263"/>
      <c r="E111" s="263"/>
      <c r="F111" s="263"/>
      <c r="G111" s="263"/>
      <c r="H111" s="263"/>
      <c r="I111" s="263"/>
      <c r="J111" s="263"/>
      <c r="K111" s="107">
        <v>11631</v>
      </c>
      <c r="L111" s="107">
        <v>13769</v>
      </c>
      <c r="M111" s="107">
        <v>13256</v>
      </c>
      <c r="N111" s="107">
        <v>9739</v>
      </c>
      <c r="O111" s="107">
        <v>8173</v>
      </c>
      <c r="P111" s="107">
        <v>13530</v>
      </c>
      <c r="Q111" s="107">
        <v>9334</v>
      </c>
      <c r="R111" s="107">
        <v>3082</v>
      </c>
      <c r="S111" s="107">
        <v>4481</v>
      </c>
      <c r="T111" s="107">
        <v>10319</v>
      </c>
      <c r="U111" s="107">
        <v>6675</v>
      </c>
      <c r="V111" s="107">
        <v>6896</v>
      </c>
      <c r="W111" s="107">
        <v>5580</v>
      </c>
      <c r="X111" s="107">
        <v>7253</v>
      </c>
      <c r="Y111" s="107">
        <v>2100</v>
      </c>
      <c r="Z111" s="64">
        <f>SUM(K111:Y111)</f>
        <v>125818</v>
      </c>
      <c r="AA111" s="12"/>
      <c r="AB111" s="68" t="s">
        <v>167</v>
      </c>
      <c r="AC111" s="26" t="s">
        <v>81</v>
      </c>
      <c r="AD111" s="15" t="s">
        <v>131</v>
      </c>
    </row>
    <row r="112" spans="1:30" ht="39.950000000000003" customHeight="1" x14ac:dyDescent="0.25">
      <c r="A112" s="25" t="s">
        <v>39</v>
      </c>
      <c r="B112" s="263" t="s">
        <v>48</v>
      </c>
      <c r="C112" s="263"/>
      <c r="D112" s="263"/>
      <c r="E112" s="263"/>
      <c r="F112" s="263"/>
      <c r="G112" s="263"/>
      <c r="H112" s="263"/>
      <c r="I112" s="263"/>
      <c r="J112" s="263"/>
      <c r="K112" s="107">
        <v>24</v>
      </c>
      <c r="L112" s="107">
        <v>10</v>
      </c>
      <c r="M112" s="107">
        <v>13</v>
      </c>
      <c r="N112" s="107">
        <v>6</v>
      </c>
      <c r="O112" s="107">
        <v>14</v>
      </c>
      <c r="P112" s="107">
        <v>12</v>
      </c>
      <c r="Q112" s="107">
        <v>5</v>
      </c>
      <c r="R112" s="107">
        <v>2</v>
      </c>
      <c r="S112" s="107">
        <v>5</v>
      </c>
      <c r="T112" s="107">
        <v>6</v>
      </c>
      <c r="U112" s="107">
        <v>9</v>
      </c>
      <c r="V112" s="107">
        <v>8</v>
      </c>
      <c r="W112" s="107">
        <v>5</v>
      </c>
      <c r="X112" s="107">
        <v>8</v>
      </c>
      <c r="Y112" s="107">
        <v>0</v>
      </c>
      <c r="Z112" s="64">
        <f>SUM(K112:Y112)</f>
        <v>127</v>
      </c>
      <c r="AA112" s="12"/>
      <c r="AB112" s="13"/>
      <c r="AC112" s="26" t="s">
        <v>81</v>
      </c>
      <c r="AD112" s="15" t="s">
        <v>132</v>
      </c>
    </row>
    <row r="113" spans="1:34" ht="45.75" customHeight="1" x14ac:dyDescent="0.25">
      <c r="A113" s="25" t="s">
        <v>40</v>
      </c>
      <c r="B113" s="263" t="s">
        <v>49</v>
      </c>
      <c r="C113" s="263"/>
      <c r="D113" s="263"/>
      <c r="E113" s="263"/>
      <c r="F113" s="263"/>
      <c r="G113" s="263"/>
      <c r="H113" s="263"/>
      <c r="I113" s="263"/>
      <c r="J113" s="263"/>
      <c r="K113" s="107">
        <v>1079</v>
      </c>
      <c r="L113" s="107">
        <v>2333</v>
      </c>
      <c r="M113" s="107">
        <v>1337</v>
      </c>
      <c r="N113" s="107">
        <v>973</v>
      </c>
      <c r="O113" s="107">
        <v>1068</v>
      </c>
      <c r="P113" s="107">
        <v>2431</v>
      </c>
      <c r="Q113" s="107">
        <v>1660</v>
      </c>
      <c r="R113" s="107">
        <v>293</v>
      </c>
      <c r="S113" s="107">
        <v>448</v>
      </c>
      <c r="T113" s="107">
        <v>1479</v>
      </c>
      <c r="U113" s="107">
        <v>781</v>
      </c>
      <c r="V113" s="107">
        <v>1519</v>
      </c>
      <c r="W113" s="107">
        <v>403</v>
      </c>
      <c r="X113" s="107">
        <v>724</v>
      </c>
      <c r="Y113" s="107">
        <v>173</v>
      </c>
      <c r="Z113" s="64">
        <f>SUM(K113:Y113)</f>
        <v>16701</v>
      </c>
      <c r="AA113" s="12"/>
      <c r="AB113" s="13"/>
      <c r="AC113" s="26" t="s">
        <v>81</v>
      </c>
      <c r="AD113" s="15" t="s">
        <v>133</v>
      </c>
    </row>
    <row r="114" spans="1:34" ht="39.950000000000003" customHeight="1" x14ac:dyDescent="0.25">
      <c r="A114" s="25" t="s">
        <v>41</v>
      </c>
      <c r="B114" s="263" t="s">
        <v>50</v>
      </c>
      <c r="C114" s="263"/>
      <c r="D114" s="263"/>
      <c r="E114" s="263"/>
      <c r="F114" s="263"/>
      <c r="G114" s="263"/>
      <c r="H114" s="263"/>
      <c r="I114" s="263"/>
      <c r="J114" s="263"/>
      <c r="K114" s="65">
        <f t="shared" ref="K114:Y114" si="18">K111-K112-K113</f>
        <v>10528</v>
      </c>
      <c r="L114" s="65">
        <f t="shared" si="18"/>
        <v>11426</v>
      </c>
      <c r="M114" s="65">
        <f t="shared" si="18"/>
        <v>11906</v>
      </c>
      <c r="N114" s="65">
        <f t="shared" si="18"/>
        <v>8760</v>
      </c>
      <c r="O114" s="65">
        <f t="shared" si="18"/>
        <v>7091</v>
      </c>
      <c r="P114" s="65">
        <f t="shared" si="18"/>
        <v>11087</v>
      </c>
      <c r="Q114" s="65">
        <f t="shared" si="18"/>
        <v>7669</v>
      </c>
      <c r="R114" s="65">
        <f t="shared" si="18"/>
        <v>2787</v>
      </c>
      <c r="S114" s="65">
        <f t="shared" si="18"/>
        <v>4028</v>
      </c>
      <c r="T114" s="65">
        <f t="shared" si="18"/>
        <v>8834</v>
      </c>
      <c r="U114" s="65">
        <f t="shared" si="18"/>
        <v>5885</v>
      </c>
      <c r="V114" s="65">
        <f t="shared" si="18"/>
        <v>5369</v>
      </c>
      <c r="W114" s="65">
        <f t="shared" si="18"/>
        <v>5172</v>
      </c>
      <c r="X114" s="65">
        <f t="shared" si="18"/>
        <v>6521</v>
      </c>
      <c r="Y114" s="65">
        <f t="shared" si="18"/>
        <v>1927</v>
      </c>
      <c r="Z114" s="65">
        <f>SUM(K114:Y114)</f>
        <v>108990</v>
      </c>
      <c r="AA114" s="12"/>
      <c r="AB114" s="28" t="s">
        <v>94</v>
      </c>
      <c r="AC114" s="26" t="s">
        <v>174</v>
      </c>
      <c r="AD114" s="15" t="s">
        <v>134</v>
      </c>
    </row>
    <row r="115" spans="1:34" ht="15.75" customHeight="1" x14ac:dyDescent="0.25">
      <c r="A115" s="42"/>
      <c r="B115" s="43"/>
      <c r="C115" s="305"/>
      <c r="D115" s="305"/>
      <c r="E115" s="305"/>
      <c r="F115" s="305"/>
      <c r="G115" s="305"/>
      <c r="H115" s="305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44"/>
      <c r="AA115" s="12" t="s">
        <v>82</v>
      </c>
      <c r="AB115" s="44"/>
      <c r="AC115" s="26"/>
    </row>
    <row r="116" spans="1:34" ht="16.5" customHeight="1" x14ac:dyDescent="0.25">
      <c r="C116" s="288" t="s">
        <v>513</v>
      </c>
      <c r="D116" s="289"/>
      <c r="E116" s="289"/>
      <c r="F116" s="289"/>
      <c r="G116" s="289"/>
      <c r="H116" s="289"/>
      <c r="I116" s="289"/>
      <c r="J116" s="289"/>
      <c r="K116" s="289"/>
      <c r="L116" s="289"/>
      <c r="M116" s="289"/>
      <c r="N116" s="289"/>
      <c r="O116" s="289"/>
      <c r="P116" s="289"/>
      <c r="Q116" s="289"/>
      <c r="R116" s="289"/>
      <c r="S116" s="289"/>
      <c r="T116" s="289"/>
      <c r="U116" s="289"/>
      <c r="V116" s="289"/>
      <c r="W116" s="289"/>
      <c r="X116" s="289"/>
      <c r="Y116" s="290"/>
      <c r="AC116"/>
    </row>
    <row r="117" spans="1:34" ht="19.5" customHeight="1" x14ac:dyDescent="0.25">
      <c r="A117" s="29"/>
      <c r="B117" s="30"/>
      <c r="C117" s="254" t="s">
        <v>33</v>
      </c>
      <c r="D117" s="255"/>
      <c r="E117" s="255"/>
      <c r="F117" s="255"/>
      <c r="G117" s="255"/>
      <c r="H117" s="255"/>
      <c r="I117" s="256"/>
      <c r="J117" s="254" t="s">
        <v>34</v>
      </c>
      <c r="K117" s="255"/>
      <c r="L117" s="255"/>
      <c r="M117" s="256"/>
      <c r="N117" s="254" t="s">
        <v>35</v>
      </c>
      <c r="O117" s="255"/>
      <c r="P117" s="255"/>
      <c r="Q117" s="256"/>
      <c r="R117" s="254" t="s">
        <v>36</v>
      </c>
      <c r="S117" s="255"/>
      <c r="T117" s="255"/>
      <c r="U117" s="256"/>
      <c r="V117" s="254" t="s">
        <v>37</v>
      </c>
      <c r="W117" s="255"/>
      <c r="X117" s="255"/>
      <c r="Y117" s="256"/>
      <c r="Z117" s="4"/>
      <c r="AC117"/>
    </row>
    <row r="118" spans="1:34" ht="42.75" customHeight="1" x14ac:dyDescent="0.25">
      <c r="A118" s="31"/>
      <c r="B118" s="32"/>
      <c r="C118" s="291" t="s">
        <v>575</v>
      </c>
      <c r="D118" s="292"/>
      <c r="E118" s="292"/>
      <c r="F118" s="292"/>
      <c r="G118" s="292"/>
      <c r="H118" s="292"/>
      <c r="I118" s="293"/>
      <c r="J118" s="291" t="s">
        <v>575</v>
      </c>
      <c r="K118" s="292"/>
      <c r="L118" s="292"/>
      <c r="M118" s="293"/>
      <c r="N118" s="291" t="s">
        <v>575</v>
      </c>
      <c r="O118" s="292"/>
      <c r="P118" s="292"/>
      <c r="Q118" s="293"/>
      <c r="R118" s="291" t="s">
        <v>575</v>
      </c>
      <c r="S118" s="292"/>
      <c r="T118" s="292"/>
      <c r="U118" s="293"/>
      <c r="V118" s="291" t="s">
        <v>575</v>
      </c>
      <c r="W118" s="292"/>
      <c r="X118" s="292"/>
      <c r="Y118" s="293"/>
      <c r="AA118" s="34"/>
      <c r="AC118"/>
    </row>
    <row r="119" spans="1:34" ht="16.5" customHeight="1" x14ac:dyDescent="0.25">
      <c r="C119" s="285" t="s">
        <v>38</v>
      </c>
      <c r="D119" s="286"/>
      <c r="E119" s="286"/>
      <c r="F119" s="286"/>
      <c r="G119" s="286"/>
      <c r="H119" s="286"/>
      <c r="I119" s="286"/>
      <c r="J119" s="286"/>
      <c r="K119" s="286"/>
      <c r="L119" s="286"/>
      <c r="M119" s="286"/>
      <c r="N119" s="286"/>
      <c r="O119" s="286"/>
      <c r="P119" s="286"/>
      <c r="Q119" s="286"/>
      <c r="R119" s="286"/>
      <c r="S119" s="286"/>
      <c r="T119" s="286"/>
      <c r="U119" s="286"/>
      <c r="V119" s="286"/>
      <c r="W119" s="286"/>
      <c r="X119" s="286"/>
      <c r="Y119" s="287"/>
      <c r="AC119"/>
    </row>
    <row r="120" spans="1:34" ht="41.25" customHeight="1" x14ac:dyDescent="0.25">
      <c r="A120" s="31"/>
      <c r="B120" s="32"/>
      <c r="C120" s="298" t="s">
        <v>576</v>
      </c>
      <c r="D120" s="299"/>
      <c r="E120" s="299"/>
      <c r="F120" s="299"/>
      <c r="G120" s="296" t="s">
        <v>577</v>
      </c>
      <c r="H120" s="297"/>
      <c r="I120" s="297"/>
      <c r="J120" s="297"/>
      <c r="K120" s="294" t="s">
        <v>578</v>
      </c>
      <c r="L120" s="295"/>
      <c r="M120" s="295"/>
      <c r="N120" s="296" t="s">
        <v>579</v>
      </c>
      <c r="O120" s="297"/>
      <c r="P120" s="297"/>
      <c r="Q120" s="294" t="s">
        <v>580</v>
      </c>
      <c r="R120" s="295"/>
      <c r="S120" s="295"/>
      <c r="T120" s="296" t="s">
        <v>581</v>
      </c>
      <c r="U120" s="297"/>
      <c r="V120" s="294" t="s">
        <v>582</v>
      </c>
      <c r="W120" s="295"/>
      <c r="X120" s="294" t="s">
        <v>583</v>
      </c>
      <c r="Y120" s="295"/>
      <c r="AA120" s="34"/>
      <c r="AC120"/>
    </row>
    <row r="121" spans="1:34" ht="41.25" customHeight="1" x14ac:dyDescent="0.25">
      <c r="A121" s="31"/>
      <c r="B121" s="32"/>
      <c r="C121" s="296" t="s">
        <v>584</v>
      </c>
      <c r="D121" s="297"/>
      <c r="E121" s="297"/>
      <c r="F121" s="297"/>
      <c r="G121" s="296" t="s">
        <v>585</v>
      </c>
      <c r="H121" s="297"/>
      <c r="I121" s="297"/>
      <c r="J121" s="297"/>
      <c r="K121" s="294" t="s">
        <v>586</v>
      </c>
      <c r="L121" s="295"/>
      <c r="M121" s="295"/>
      <c r="N121" s="296" t="s">
        <v>587</v>
      </c>
      <c r="O121" s="297"/>
      <c r="P121" s="297"/>
      <c r="Q121" s="294" t="s">
        <v>588</v>
      </c>
      <c r="R121" s="295"/>
      <c r="S121" s="295"/>
      <c r="T121" s="296" t="s">
        <v>589</v>
      </c>
      <c r="U121" s="297"/>
      <c r="V121" s="294" t="s">
        <v>590</v>
      </c>
      <c r="W121" s="295"/>
      <c r="X121" s="294" t="s">
        <v>591</v>
      </c>
      <c r="Y121" s="295"/>
      <c r="AA121" s="34"/>
      <c r="AC121"/>
    </row>
    <row r="122" spans="1:34" ht="15" customHeight="1" x14ac:dyDescent="0.25">
      <c r="AC122"/>
      <c r="AF122" s="12"/>
    </row>
    <row r="123" spans="1:34" ht="15" customHeight="1" x14ac:dyDescent="0.25">
      <c r="A123" s="4"/>
      <c r="B123" s="4"/>
      <c r="C123" s="30"/>
      <c r="D123" s="30"/>
      <c r="E123" s="30"/>
      <c r="F123" s="30"/>
      <c r="G123" s="30"/>
      <c r="H123" s="30"/>
      <c r="I123" s="30"/>
      <c r="J123" s="304"/>
      <c r="K123" s="304"/>
      <c r="L123" s="304"/>
      <c r="M123" s="304"/>
      <c r="N123" s="304"/>
      <c r="O123" s="304"/>
      <c r="P123" s="304"/>
      <c r="Q123" s="304"/>
      <c r="R123" s="304"/>
      <c r="S123" s="304"/>
      <c r="T123" s="304"/>
      <c r="U123" s="304"/>
      <c r="V123" s="304"/>
      <c r="W123" s="304"/>
      <c r="X123" s="30"/>
      <c r="Y123" s="2"/>
      <c r="Z123" s="2"/>
      <c r="AA123" s="3"/>
      <c r="AC123"/>
      <c r="AD123" t="s">
        <v>539</v>
      </c>
      <c r="AH123" s="105" t="s">
        <v>573</v>
      </c>
    </row>
    <row r="124" spans="1:34" ht="22.5" customHeight="1" x14ac:dyDescent="0.25">
      <c r="C124" s="30"/>
      <c r="D124" s="30"/>
      <c r="E124" s="30"/>
      <c r="F124" s="30"/>
      <c r="G124" s="30"/>
      <c r="H124" s="30"/>
      <c r="I124" s="30"/>
      <c r="J124" s="252"/>
      <c r="K124" s="252"/>
      <c r="L124" s="252"/>
      <c r="M124" s="252"/>
      <c r="N124" s="253"/>
      <c r="O124" s="253"/>
      <c r="P124" s="253"/>
      <c r="Q124" s="253"/>
      <c r="R124" s="253"/>
      <c r="S124" s="253"/>
      <c r="T124" s="253"/>
      <c r="U124" s="253"/>
      <c r="V124" s="253"/>
      <c r="W124" s="253"/>
      <c r="X124" s="35"/>
      <c r="Y124" s="247" t="s">
        <v>63</v>
      </c>
      <c r="Z124" s="248"/>
      <c r="AC124"/>
      <c r="AH124" s="105" t="s">
        <v>572</v>
      </c>
    </row>
    <row r="125" spans="1:34" ht="22.5" customHeight="1" x14ac:dyDescent="0.25">
      <c r="C125" s="30"/>
      <c r="D125" s="30"/>
      <c r="E125" s="30"/>
      <c r="F125" s="30"/>
      <c r="G125" s="30"/>
      <c r="H125" s="30"/>
      <c r="I125" s="30"/>
      <c r="J125" s="252" t="s">
        <v>1</v>
      </c>
      <c r="K125" s="252"/>
      <c r="L125" s="252"/>
      <c r="M125" s="252"/>
      <c r="N125" s="8" t="s">
        <v>511</v>
      </c>
      <c r="O125" s="8"/>
      <c r="P125" s="8"/>
      <c r="Q125" s="8"/>
      <c r="R125" s="2" t="s">
        <v>2</v>
      </c>
      <c r="S125" s="2"/>
      <c r="T125" s="2"/>
      <c r="U125" s="8" t="s">
        <v>510</v>
      </c>
      <c r="W125" s="8"/>
      <c r="X125" s="35"/>
      <c r="Y125" s="249"/>
      <c r="Z125" s="250"/>
      <c r="AC125"/>
    </row>
    <row r="126" spans="1:34" ht="22.5" customHeight="1" x14ac:dyDescent="0.25">
      <c r="C126" s="30"/>
      <c r="D126" s="30"/>
      <c r="E126" s="30"/>
      <c r="F126" s="30"/>
      <c r="G126" s="30"/>
      <c r="H126" s="30"/>
      <c r="I126" s="30"/>
      <c r="O126" s="8"/>
      <c r="P126" s="8"/>
      <c r="Q126" s="8"/>
      <c r="R126" s="2" t="s">
        <v>3</v>
      </c>
      <c r="S126" s="2"/>
      <c r="T126" s="2"/>
      <c r="U126" s="8" t="s">
        <v>512</v>
      </c>
      <c r="W126" s="8"/>
      <c r="Y126" s="245" t="s">
        <v>539</v>
      </c>
      <c r="Z126" s="245"/>
      <c r="AC126"/>
    </row>
    <row r="127" spans="1:34" ht="22.5" customHeight="1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O127" s="8"/>
      <c r="P127" s="8"/>
      <c r="Q127" s="8"/>
      <c r="R127" s="8"/>
      <c r="S127" s="8"/>
      <c r="T127" s="8"/>
      <c r="U127" s="8"/>
      <c r="V127" s="8"/>
      <c r="W127" s="260"/>
      <c r="X127" s="260"/>
      <c r="Y127" s="260"/>
      <c r="Z127" s="260"/>
      <c r="AC127"/>
    </row>
    <row r="128" spans="1:34" ht="22.5" customHeight="1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O128" s="8"/>
      <c r="P128" s="8"/>
      <c r="Q128" s="8"/>
      <c r="R128" s="8"/>
      <c r="S128" s="8"/>
      <c r="T128" s="8"/>
      <c r="U128" s="8"/>
      <c r="V128" s="8"/>
      <c r="W128" s="260"/>
      <c r="X128" s="260"/>
      <c r="Y128" s="260"/>
      <c r="Z128" s="260"/>
      <c r="AC128"/>
    </row>
    <row r="129" spans="1:30" ht="23.25" customHeight="1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302" t="s">
        <v>540</v>
      </c>
      <c r="X129" s="302"/>
      <c r="Y129" s="302"/>
      <c r="Z129" s="302"/>
      <c r="AC129"/>
    </row>
    <row r="130" spans="1:30" ht="24.95" customHeight="1" x14ac:dyDescent="0.25">
      <c r="A130" s="1" t="s">
        <v>4</v>
      </c>
      <c r="B130" s="303" t="s">
        <v>5</v>
      </c>
      <c r="C130" s="303"/>
      <c r="D130" s="303"/>
      <c r="E130" s="303"/>
      <c r="F130" s="303"/>
      <c r="G130" s="303"/>
      <c r="H130" s="303"/>
      <c r="I130" s="303"/>
      <c r="J130" s="303"/>
      <c r="K130" s="303" t="s">
        <v>6</v>
      </c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12"/>
      <c r="AB130" s="13"/>
      <c r="AC130" s="13"/>
    </row>
    <row r="131" spans="1:30" ht="44.25" customHeight="1" x14ac:dyDescent="0.25">
      <c r="A131" s="1" t="s">
        <v>92</v>
      </c>
      <c r="B131" s="265" t="s">
        <v>42</v>
      </c>
      <c r="C131" s="265"/>
      <c r="D131" s="265"/>
      <c r="E131" s="265"/>
      <c r="F131" s="265"/>
      <c r="G131" s="265"/>
      <c r="H131" s="265"/>
      <c r="I131" s="265"/>
      <c r="J131" s="265"/>
      <c r="K131" s="11" t="s">
        <v>210</v>
      </c>
      <c r="L131" s="11" t="s">
        <v>214</v>
      </c>
      <c r="M131" s="11" t="s">
        <v>216</v>
      </c>
      <c r="N131" s="11" t="s">
        <v>218</v>
      </c>
      <c r="O131" s="11" t="s">
        <v>220</v>
      </c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" t="s">
        <v>221</v>
      </c>
      <c r="AA131" s="12"/>
      <c r="AB131" s="13"/>
      <c r="AC131" s="13"/>
      <c r="AD131" s="15" t="s">
        <v>212</v>
      </c>
    </row>
    <row r="132" spans="1:30" ht="12.75" customHeight="1" x14ac:dyDescent="0.25">
      <c r="A132" s="16" t="s">
        <v>8</v>
      </c>
      <c r="B132" s="300" t="s">
        <v>9</v>
      </c>
      <c r="C132" s="300"/>
      <c r="D132" s="300"/>
      <c r="E132" s="300"/>
      <c r="F132" s="300"/>
      <c r="G132" s="300"/>
      <c r="H132" s="300"/>
      <c r="I132" s="300"/>
      <c r="J132" s="300"/>
      <c r="K132" s="17" t="s">
        <v>10</v>
      </c>
      <c r="L132" s="17" t="s">
        <v>11</v>
      </c>
      <c r="M132" s="17" t="s">
        <v>12</v>
      </c>
      <c r="N132" s="17" t="s">
        <v>13</v>
      </c>
      <c r="O132" s="17" t="s">
        <v>14</v>
      </c>
      <c r="P132" s="17" t="s">
        <v>15</v>
      </c>
      <c r="Q132" s="17" t="s">
        <v>16</v>
      </c>
      <c r="R132" s="17" t="s">
        <v>17</v>
      </c>
      <c r="S132" s="17" t="s">
        <v>18</v>
      </c>
      <c r="T132" s="17" t="s">
        <v>19</v>
      </c>
      <c r="U132" s="17" t="s">
        <v>20</v>
      </c>
      <c r="V132" s="17" t="s">
        <v>21</v>
      </c>
      <c r="W132" s="17" t="s">
        <v>22</v>
      </c>
      <c r="X132" s="17" t="s">
        <v>23</v>
      </c>
      <c r="Y132" s="17" t="s">
        <v>24</v>
      </c>
      <c r="Z132" s="17" t="s">
        <v>25</v>
      </c>
      <c r="AA132" s="18"/>
      <c r="AB132" s="19"/>
      <c r="AC132" s="19"/>
      <c r="AD132" s="18"/>
    </row>
    <row r="133" spans="1:30" ht="22.5" customHeight="1" x14ac:dyDescent="0.25">
      <c r="A133" s="306" t="s">
        <v>43</v>
      </c>
      <c r="B133" s="307" t="s">
        <v>44</v>
      </c>
      <c r="C133" s="308"/>
      <c r="D133" s="308"/>
      <c r="E133" s="308"/>
      <c r="F133" s="308"/>
      <c r="G133" s="308"/>
      <c r="H133" s="308"/>
      <c r="I133" s="309"/>
      <c r="J133" s="25" t="s">
        <v>28</v>
      </c>
      <c r="K133" s="64">
        <f>Z104</f>
        <v>174</v>
      </c>
      <c r="L133" s="244">
        <v>6</v>
      </c>
      <c r="M133" s="244">
        <v>13</v>
      </c>
      <c r="N133" s="244">
        <v>33</v>
      </c>
      <c r="O133" s="244">
        <v>13</v>
      </c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64">
        <f t="shared" ref="Z133:Z138" si="19">SUM(K133:Y133)</f>
        <v>239</v>
      </c>
      <c r="AA133" s="12"/>
      <c r="AB133" s="13" t="s">
        <v>165</v>
      </c>
      <c r="AC133" s="26" t="s">
        <v>93</v>
      </c>
      <c r="AD133" s="15" t="s">
        <v>125</v>
      </c>
    </row>
    <row r="134" spans="1:30" ht="22.5" customHeight="1" x14ac:dyDescent="0.25">
      <c r="A134" s="306"/>
      <c r="B134" s="310"/>
      <c r="C134" s="311"/>
      <c r="D134" s="311"/>
      <c r="E134" s="311"/>
      <c r="F134" s="311"/>
      <c r="G134" s="311"/>
      <c r="H134" s="311"/>
      <c r="I134" s="312"/>
      <c r="J134" s="25" t="s">
        <v>29</v>
      </c>
      <c r="K134" s="64">
        <f>Z105</f>
        <v>173</v>
      </c>
      <c r="L134" s="244">
        <v>2</v>
      </c>
      <c r="M134" s="244">
        <v>13</v>
      </c>
      <c r="N134" s="244">
        <v>23</v>
      </c>
      <c r="O134" s="244">
        <v>11</v>
      </c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64">
        <f t="shared" si="19"/>
        <v>222</v>
      </c>
      <c r="AA134" s="12"/>
      <c r="AB134" s="13"/>
      <c r="AC134" s="26" t="s">
        <v>93</v>
      </c>
      <c r="AD134" s="15" t="s">
        <v>126</v>
      </c>
    </row>
    <row r="135" spans="1:30" ht="22.5" customHeight="1" x14ac:dyDescent="0.25">
      <c r="A135" s="306"/>
      <c r="B135" s="313"/>
      <c r="C135" s="314"/>
      <c r="D135" s="314"/>
      <c r="E135" s="314"/>
      <c r="F135" s="314"/>
      <c r="G135" s="314"/>
      <c r="H135" s="314"/>
      <c r="I135" s="315"/>
      <c r="J135" s="25" t="s">
        <v>30</v>
      </c>
      <c r="K135" s="65">
        <f>SUM(K133:K134)</f>
        <v>347</v>
      </c>
      <c r="L135" s="65">
        <f>SUM(L133:L134)</f>
        <v>8</v>
      </c>
      <c r="M135" s="65">
        <f>SUM(M133:M134)</f>
        <v>26</v>
      </c>
      <c r="N135" s="65">
        <f>SUM(N133:N134)</f>
        <v>56</v>
      </c>
      <c r="O135" s="65">
        <f>SUM(O133:O134)</f>
        <v>24</v>
      </c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65">
        <f t="shared" si="19"/>
        <v>461</v>
      </c>
      <c r="AA135" s="12"/>
      <c r="AB135" s="13"/>
      <c r="AC135" s="26" t="s">
        <v>172</v>
      </c>
      <c r="AD135" s="15" t="s">
        <v>127</v>
      </c>
    </row>
    <row r="136" spans="1:30" ht="22.5" customHeight="1" x14ac:dyDescent="0.25">
      <c r="A136" s="306" t="s">
        <v>39</v>
      </c>
      <c r="B136" s="307" t="s">
        <v>45</v>
      </c>
      <c r="C136" s="308"/>
      <c r="D136" s="308"/>
      <c r="E136" s="308"/>
      <c r="F136" s="308"/>
      <c r="G136" s="308"/>
      <c r="H136" s="308"/>
      <c r="I136" s="309"/>
      <c r="J136" s="25" t="s">
        <v>28</v>
      </c>
      <c r="K136" s="64">
        <f>Z107</f>
        <v>199</v>
      </c>
      <c r="L136" s="107">
        <v>5</v>
      </c>
      <c r="M136" s="107">
        <v>13</v>
      </c>
      <c r="N136" s="107">
        <v>10</v>
      </c>
      <c r="O136" s="107">
        <v>13</v>
      </c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64">
        <f t="shared" si="19"/>
        <v>240</v>
      </c>
      <c r="AA136" s="12"/>
      <c r="AB136" s="28" t="s">
        <v>166</v>
      </c>
      <c r="AC136" s="26" t="s">
        <v>169</v>
      </c>
      <c r="AD136" s="15" t="s">
        <v>128</v>
      </c>
    </row>
    <row r="137" spans="1:30" ht="22.5" customHeight="1" x14ac:dyDescent="0.25">
      <c r="A137" s="306"/>
      <c r="B137" s="310"/>
      <c r="C137" s="311"/>
      <c r="D137" s="311"/>
      <c r="E137" s="311"/>
      <c r="F137" s="311"/>
      <c r="G137" s="311"/>
      <c r="H137" s="311"/>
      <c r="I137" s="312"/>
      <c r="J137" s="25" t="s">
        <v>29</v>
      </c>
      <c r="K137" s="64">
        <f>Z108</f>
        <v>243</v>
      </c>
      <c r="L137" s="107">
        <v>1</v>
      </c>
      <c r="M137" s="107">
        <v>13</v>
      </c>
      <c r="N137" s="107">
        <v>9</v>
      </c>
      <c r="O137" s="107">
        <v>16</v>
      </c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64">
        <f t="shared" si="19"/>
        <v>282</v>
      </c>
      <c r="AA137" s="12"/>
      <c r="AB137" s="13"/>
      <c r="AC137" s="26" t="s">
        <v>169</v>
      </c>
      <c r="AD137" s="15" t="s">
        <v>129</v>
      </c>
    </row>
    <row r="138" spans="1:30" ht="22.5" customHeight="1" x14ac:dyDescent="0.25">
      <c r="A138" s="306"/>
      <c r="B138" s="313"/>
      <c r="C138" s="314"/>
      <c r="D138" s="314"/>
      <c r="E138" s="314"/>
      <c r="F138" s="314"/>
      <c r="G138" s="314"/>
      <c r="H138" s="314"/>
      <c r="I138" s="315"/>
      <c r="J138" s="25" t="s">
        <v>30</v>
      </c>
      <c r="K138" s="65">
        <f>SUM(K136:K137)</f>
        <v>442</v>
      </c>
      <c r="L138" s="65">
        <f>SUM(L136:L137)</f>
        <v>6</v>
      </c>
      <c r="M138" s="65">
        <f>SUM(M136:M137)</f>
        <v>26</v>
      </c>
      <c r="N138" s="65">
        <f>SUM(N136:N137)</f>
        <v>19</v>
      </c>
      <c r="O138" s="65">
        <f>SUM(O136:O137)</f>
        <v>29</v>
      </c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65">
        <f t="shared" si="19"/>
        <v>522</v>
      </c>
      <c r="AA138" s="39"/>
      <c r="AB138" s="40"/>
      <c r="AC138" s="26" t="s">
        <v>173</v>
      </c>
      <c r="AD138" s="12" t="s">
        <v>130</v>
      </c>
    </row>
    <row r="139" spans="1:30" ht="22.5" customHeight="1" x14ac:dyDescent="0.25">
      <c r="A139" s="41" t="s">
        <v>46</v>
      </c>
      <c r="B139" s="265" t="s">
        <v>47</v>
      </c>
      <c r="C139" s="265"/>
      <c r="D139" s="265"/>
      <c r="E139" s="265"/>
      <c r="F139" s="265"/>
      <c r="G139" s="265"/>
      <c r="H139" s="265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  <c r="AA139" s="40"/>
      <c r="AB139" s="40"/>
      <c r="AC139" s="26"/>
      <c r="AD139" s="12"/>
    </row>
    <row r="140" spans="1:30" ht="39.950000000000003" customHeight="1" x14ac:dyDescent="0.25">
      <c r="A140" s="25" t="s">
        <v>43</v>
      </c>
      <c r="B140" s="263" t="s">
        <v>161</v>
      </c>
      <c r="C140" s="263"/>
      <c r="D140" s="263"/>
      <c r="E140" s="263"/>
      <c r="F140" s="263"/>
      <c r="G140" s="263"/>
      <c r="H140" s="263"/>
      <c r="I140" s="263"/>
      <c r="J140" s="263"/>
      <c r="K140" s="64">
        <f>Z111</f>
        <v>125818</v>
      </c>
      <c r="L140" s="107">
        <v>4016</v>
      </c>
      <c r="M140" s="107">
        <v>2645</v>
      </c>
      <c r="N140" s="107">
        <v>5342</v>
      </c>
      <c r="O140" s="107">
        <v>12716</v>
      </c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64">
        <f>SUM(K140:Y140)</f>
        <v>150537</v>
      </c>
      <c r="AA140" s="12"/>
      <c r="AB140" s="68" t="s">
        <v>167</v>
      </c>
      <c r="AC140" s="26" t="s">
        <v>81</v>
      </c>
      <c r="AD140" s="15" t="s">
        <v>131</v>
      </c>
    </row>
    <row r="141" spans="1:30" ht="39.950000000000003" customHeight="1" x14ac:dyDescent="0.25">
      <c r="A141" s="25" t="s">
        <v>39</v>
      </c>
      <c r="B141" s="263" t="s">
        <v>48</v>
      </c>
      <c r="C141" s="263"/>
      <c r="D141" s="263"/>
      <c r="E141" s="263"/>
      <c r="F141" s="263"/>
      <c r="G141" s="263"/>
      <c r="H141" s="263"/>
      <c r="I141" s="263"/>
      <c r="J141" s="263"/>
      <c r="K141" s="64">
        <f>Z112</f>
        <v>127</v>
      </c>
      <c r="L141" s="107">
        <v>1</v>
      </c>
      <c r="M141" s="107">
        <v>4</v>
      </c>
      <c r="N141" s="107">
        <v>4</v>
      </c>
      <c r="O141" s="107">
        <v>13</v>
      </c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64">
        <f>SUM(K141:Y141)</f>
        <v>149</v>
      </c>
      <c r="AA141" s="12"/>
      <c r="AB141" s="13"/>
      <c r="AC141" s="26" t="s">
        <v>81</v>
      </c>
      <c r="AD141" s="15" t="s">
        <v>132</v>
      </c>
    </row>
    <row r="142" spans="1:30" ht="45.75" customHeight="1" x14ac:dyDescent="0.25">
      <c r="A142" s="25" t="s">
        <v>40</v>
      </c>
      <c r="B142" s="263" t="s">
        <v>49</v>
      </c>
      <c r="C142" s="263"/>
      <c r="D142" s="263"/>
      <c r="E142" s="263"/>
      <c r="F142" s="263"/>
      <c r="G142" s="263"/>
      <c r="H142" s="263"/>
      <c r="I142" s="263"/>
      <c r="J142" s="263"/>
      <c r="K142" s="64">
        <f>Z113</f>
        <v>16701</v>
      </c>
      <c r="L142" s="107">
        <v>462</v>
      </c>
      <c r="M142" s="107">
        <v>345</v>
      </c>
      <c r="N142" s="107">
        <v>897</v>
      </c>
      <c r="O142" s="107">
        <v>1283</v>
      </c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64">
        <f>SUM(K142:Y142)</f>
        <v>19688</v>
      </c>
      <c r="AA142" s="12"/>
      <c r="AB142" s="13"/>
      <c r="AC142" s="26" t="s">
        <v>81</v>
      </c>
      <c r="AD142" s="15" t="s">
        <v>133</v>
      </c>
    </row>
    <row r="143" spans="1:30" ht="39.950000000000003" customHeight="1" x14ac:dyDescent="0.25">
      <c r="A143" s="25" t="s">
        <v>41</v>
      </c>
      <c r="B143" s="263" t="s">
        <v>50</v>
      </c>
      <c r="C143" s="263"/>
      <c r="D143" s="263"/>
      <c r="E143" s="263"/>
      <c r="F143" s="263"/>
      <c r="G143" s="263"/>
      <c r="H143" s="263"/>
      <c r="I143" s="263"/>
      <c r="J143" s="263"/>
      <c r="K143" s="65">
        <f>K140-K141-K142</f>
        <v>108990</v>
      </c>
      <c r="L143" s="65">
        <f>L140-L141-L142</f>
        <v>3553</v>
      </c>
      <c r="M143" s="65">
        <f>M140-M141-M142</f>
        <v>2296</v>
      </c>
      <c r="N143" s="65">
        <f>N140-N141-N142</f>
        <v>4441</v>
      </c>
      <c r="O143" s="65">
        <f>O140-O141-O142</f>
        <v>11420</v>
      </c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65">
        <f>SUM(K143:Y143)</f>
        <v>130700</v>
      </c>
      <c r="AA143" s="12"/>
      <c r="AB143" s="28" t="s">
        <v>94</v>
      </c>
      <c r="AC143" s="26" t="s">
        <v>174</v>
      </c>
      <c r="AD143" s="15" t="s">
        <v>134</v>
      </c>
    </row>
    <row r="144" spans="1:30" ht="15.75" customHeight="1" x14ac:dyDescent="0.25">
      <c r="A144" s="42"/>
      <c r="B144" s="43"/>
      <c r="C144" s="305"/>
      <c r="D144" s="305"/>
      <c r="E144" s="305"/>
      <c r="F144" s="305"/>
      <c r="G144" s="305"/>
      <c r="H144" s="305"/>
      <c r="I144" s="305"/>
      <c r="J144" s="305"/>
      <c r="K144" s="305"/>
      <c r="L144" s="305"/>
      <c r="M144" s="305"/>
      <c r="N144" s="305"/>
      <c r="O144" s="305"/>
      <c r="P144" s="305"/>
      <c r="Q144" s="305"/>
      <c r="R144" s="305"/>
      <c r="S144" s="305"/>
      <c r="T144" s="305"/>
      <c r="U144" s="305"/>
      <c r="V144" s="305"/>
      <c r="W144" s="305"/>
      <c r="X144" s="305"/>
      <c r="Y144" s="305"/>
      <c r="Z144" s="44"/>
      <c r="AA144" s="12" t="s">
        <v>82</v>
      </c>
      <c r="AB144" s="44"/>
      <c r="AC144" s="26"/>
    </row>
    <row r="145" spans="1:34" ht="16.5" customHeight="1" x14ac:dyDescent="0.25">
      <c r="C145" s="288" t="s">
        <v>513</v>
      </c>
      <c r="D145" s="289"/>
      <c r="E145" s="289"/>
      <c r="F145" s="289"/>
      <c r="G145" s="289"/>
      <c r="H145" s="289"/>
      <c r="I145" s="289"/>
      <c r="J145" s="289"/>
      <c r="K145" s="289"/>
      <c r="L145" s="289"/>
      <c r="M145" s="289"/>
      <c r="N145" s="289"/>
      <c r="O145" s="289"/>
      <c r="P145" s="289"/>
      <c r="Q145" s="289"/>
      <c r="R145" s="289"/>
      <c r="S145" s="289"/>
      <c r="T145" s="289"/>
      <c r="U145" s="289"/>
      <c r="V145" s="289"/>
      <c r="W145" s="289"/>
      <c r="X145" s="289"/>
      <c r="Y145" s="290"/>
      <c r="AC145"/>
    </row>
    <row r="146" spans="1:34" ht="19.5" customHeight="1" x14ac:dyDescent="0.25">
      <c r="A146" s="29"/>
      <c r="B146" s="30"/>
      <c r="C146" s="254" t="s">
        <v>33</v>
      </c>
      <c r="D146" s="255"/>
      <c r="E146" s="255"/>
      <c r="F146" s="255"/>
      <c r="G146" s="255"/>
      <c r="H146" s="255"/>
      <c r="I146" s="256"/>
      <c r="J146" s="254" t="s">
        <v>34</v>
      </c>
      <c r="K146" s="255"/>
      <c r="L146" s="255"/>
      <c r="M146" s="256"/>
      <c r="N146" s="254" t="s">
        <v>35</v>
      </c>
      <c r="O146" s="255"/>
      <c r="P146" s="255"/>
      <c r="Q146" s="256"/>
      <c r="R146" s="254" t="s">
        <v>36</v>
      </c>
      <c r="S146" s="255"/>
      <c r="T146" s="255"/>
      <c r="U146" s="256"/>
      <c r="V146" s="254" t="s">
        <v>37</v>
      </c>
      <c r="W146" s="255"/>
      <c r="X146" s="255"/>
      <c r="Y146" s="256"/>
      <c r="Z146" s="4"/>
      <c r="AC146"/>
    </row>
    <row r="147" spans="1:34" ht="42.75" customHeight="1" x14ac:dyDescent="0.25">
      <c r="A147" s="31"/>
      <c r="B147" s="32"/>
      <c r="C147" s="291" t="s">
        <v>575</v>
      </c>
      <c r="D147" s="292"/>
      <c r="E147" s="292"/>
      <c r="F147" s="292"/>
      <c r="G147" s="292"/>
      <c r="H147" s="292"/>
      <c r="I147" s="293"/>
      <c r="J147" s="291" t="s">
        <v>575</v>
      </c>
      <c r="K147" s="292"/>
      <c r="L147" s="292"/>
      <c r="M147" s="293"/>
      <c r="N147" s="291" t="s">
        <v>575</v>
      </c>
      <c r="O147" s="292"/>
      <c r="P147" s="292"/>
      <c r="Q147" s="293"/>
      <c r="R147" s="291" t="s">
        <v>575</v>
      </c>
      <c r="S147" s="292"/>
      <c r="T147" s="292"/>
      <c r="U147" s="293"/>
      <c r="V147" s="291" t="s">
        <v>575</v>
      </c>
      <c r="W147" s="292"/>
      <c r="X147" s="292"/>
      <c r="Y147" s="293"/>
      <c r="AA147" s="34"/>
      <c r="AC147"/>
    </row>
    <row r="148" spans="1:34" ht="16.5" customHeight="1" x14ac:dyDescent="0.25">
      <c r="C148" s="285" t="s">
        <v>38</v>
      </c>
      <c r="D148" s="286"/>
      <c r="E148" s="286"/>
      <c r="F148" s="286"/>
      <c r="G148" s="286"/>
      <c r="H148" s="286"/>
      <c r="I148" s="286"/>
      <c r="J148" s="286"/>
      <c r="K148" s="286"/>
      <c r="L148" s="286"/>
      <c r="M148" s="286"/>
      <c r="N148" s="286"/>
      <c r="O148" s="286"/>
      <c r="P148" s="286"/>
      <c r="Q148" s="286"/>
      <c r="R148" s="286"/>
      <c r="S148" s="286"/>
      <c r="T148" s="286"/>
      <c r="U148" s="286"/>
      <c r="V148" s="286"/>
      <c r="W148" s="286"/>
      <c r="X148" s="286"/>
      <c r="Y148" s="287"/>
      <c r="AC148"/>
    </row>
    <row r="149" spans="1:34" ht="41.25" customHeight="1" x14ac:dyDescent="0.25">
      <c r="A149" s="31"/>
      <c r="B149" s="32"/>
      <c r="C149" s="298" t="s">
        <v>576</v>
      </c>
      <c r="D149" s="299"/>
      <c r="E149" s="299"/>
      <c r="F149" s="299"/>
      <c r="G149" s="296" t="s">
        <v>577</v>
      </c>
      <c r="H149" s="297"/>
      <c r="I149" s="297"/>
      <c r="J149" s="297"/>
      <c r="K149" s="294" t="s">
        <v>578</v>
      </c>
      <c r="L149" s="295"/>
      <c r="M149" s="295"/>
      <c r="N149" s="296" t="s">
        <v>579</v>
      </c>
      <c r="O149" s="297"/>
      <c r="P149" s="297"/>
      <c r="Q149" s="294" t="s">
        <v>580</v>
      </c>
      <c r="R149" s="295"/>
      <c r="S149" s="295"/>
      <c r="T149" s="296" t="s">
        <v>581</v>
      </c>
      <c r="U149" s="297"/>
      <c r="V149" s="294" t="s">
        <v>582</v>
      </c>
      <c r="W149" s="295"/>
      <c r="X149" s="294" t="s">
        <v>583</v>
      </c>
      <c r="Y149" s="295"/>
      <c r="AA149" s="34"/>
      <c r="AC149"/>
    </row>
    <row r="150" spans="1:34" ht="41.25" customHeight="1" x14ac:dyDescent="0.25">
      <c r="A150" s="31"/>
      <c r="B150" s="32"/>
      <c r="C150" s="296" t="s">
        <v>584</v>
      </c>
      <c r="D150" s="297"/>
      <c r="E150" s="297"/>
      <c r="F150" s="297"/>
      <c r="G150" s="296" t="s">
        <v>585</v>
      </c>
      <c r="H150" s="297"/>
      <c r="I150" s="297"/>
      <c r="J150" s="297"/>
      <c r="K150" s="294" t="s">
        <v>586</v>
      </c>
      <c r="L150" s="295"/>
      <c r="M150" s="295"/>
      <c r="N150" s="296" t="s">
        <v>587</v>
      </c>
      <c r="O150" s="297"/>
      <c r="P150" s="297"/>
      <c r="Q150" s="294" t="s">
        <v>588</v>
      </c>
      <c r="R150" s="295"/>
      <c r="S150" s="295"/>
      <c r="T150" s="296" t="s">
        <v>589</v>
      </c>
      <c r="U150" s="297"/>
      <c r="V150" s="294" t="s">
        <v>590</v>
      </c>
      <c r="W150" s="295"/>
      <c r="X150" s="294" t="s">
        <v>591</v>
      </c>
      <c r="Y150" s="295"/>
      <c r="AA150" s="34"/>
      <c r="AC150"/>
    </row>
    <row r="151" spans="1:34" ht="15" customHeight="1" x14ac:dyDescent="0.25">
      <c r="AC151"/>
      <c r="AF151" s="12"/>
    </row>
    <row r="152" spans="1:34" ht="16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304"/>
      <c r="K152" s="304"/>
      <c r="L152" s="304"/>
      <c r="M152" s="304"/>
      <c r="N152" s="304"/>
      <c r="O152" s="304"/>
      <c r="P152" s="304"/>
      <c r="Q152" s="304"/>
      <c r="R152" s="304"/>
      <c r="S152" s="304"/>
      <c r="T152" s="304"/>
      <c r="U152" s="304"/>
      <c r="V152" s="304"/>
      <c r="W152" s="304"/>
      <c r="X152" s="30"/>
      <c r="Y152" s="2"/>
      <c r="Z152" s="2"/>
      <c r="AA152" s="3"/>
      <c r="AC152"/>
      <c r="AD152" t="s">
        <v>519</v>
      </c>
      <c r="AH152" s="105" t="s">
        <v>573</v>
      </c>
    </row>
    <row r="153" spans="1:34" ht="22.5" customHeight="1" x14ac:dyDescent="0.25">
      <c r="J153" s="252"/>
      <c r="K153" s="252"/>
      <c r="L153" s="252"/>
      <c r="M153" s="252"/>
      <c r="N153" s="253"/>
      <c r="O153" s="253"/>
      <c r="P153" s="253"/>
      <c r="Q153" s="253"/>
      <c r="R153" s="253"/>
      <c r="S153" s="253"/>
      <c r="T153" s="253"/>
      <c r="U153" s="253"/>
      <c r="V153" s="253"/>
      <c r="W153" s="253"/>
      <c r="X153" s="35"/>
      <c r="Y153" s="247" t="s">
        <v>63</v>
      </c>
      <c r="Z153" s="248"/>
      <c r="AC153"/>
      <c r="AH153" s="105" t="s">
        <v>572</v>
      </c>
    </row>
    <row r="154" spans="1:34" ht="22.5" customHeight="1" x14ac:dyDescent="0.25">
      <c r="J154" s="252" t="s">
        <v>1</v>
      </c>
      <c r="K154" s="252"/>
      <c r="L154" s="252"/>
      <c r="M154" s="252"/>
      <c r="N154" s="8" t="s">
        <v>511</v>
      </c>
      <c r="O154" s="8"/>
      <c r="P154" s="8"/>
      <c r="Q154" s="8"/>
      <c r="R154" s="2" t="s">
        <v>2</v>
      </c>
      <c r="S154" s="2"/>
      <c r="T154" s="2"/>
      <c r="U154" s="8" t="s">
        <v>510</v>
      </c>
      <c r="W154" s="8"/>
      <c r="X154" s="35"/>
      <c r="Y154" s="249"/>
      <c r="Z154" s="250"/>
      <c r="AC154"/>
    </row>
    <row r="155" spans="1:34" ht="22.5" customHeight="1" x14ac:dyDescent="0.25">
      <c r="O155" s="8"/>
      <c r="P155" s="8"/>
      <c r="Q155" s="8"/>
      <c r="R155" s="2" t="s">
        <v>3</v>
      </c>
      <c r="S155" s="2"/>
      <c r="T155" s="2"/>
      <c r="U155" s="8" t="s">
        <v>512</v>
      </c>
      <c r="W155" s="8"/>
      <c r="Y155" s="245" t="s">
        <v>519</v>
      </c>
      <c r="Z155" s="245"/>
      <c r="AC155"/>
    </row>
    <row r="156" spans="1:34" ht="22.5" customHeight="1" x14ac:dyDescent="0.25">
      <c r="O156" s="8"/>
      <c r="P156" s="8"/>
      <c r="Q156" s="8"/>
      <c r="R156" s="8"/>
      <c r="S156" s="8"/>
      <c r="T156" s="8"/>
      <c r="U156" s="8"/>
      <c r="V156" s="8"/>
      <c r="W156" s="260"/>
      <c r="X156" s="260"/>
      <c r="Y156" s="260"/>
      <c r="Z156" s="260"/>
      <c r="AC156"/>
    </row>
    <row r="157" spans="1:34" ht="22.5" customHeight="1" x14ac:dyDescent="0.25">
      <c r="O157" s="8"/>
      <c r="P157" s="8"/>
      <c r="Q157" s="8"/>
      <c r="R157" s="8"/>
      <c r="S157" s="8"/>
      <c r="T157" s="8"/>
      <c r="U157" s="8"/>
      <c r="V157" s="8"/>
      <c r="W157" s="260"/>
      <c r="X157" s="260"/>
      <c r="Y157" s="260"/>
      <c r="Z157" s="260"/>
      <c r="AC157"/>
    </row>
    <row r="158" spans="1:34" ht="21.75" customHeight="1" x14ac:dyDescent="0.25"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302" t="s">
        <v>520</v>
      </c>
      <c r="X158" s="302"/>
      <c r="Y158" s="302"/>
      <c r="Z158" s="302"/>
      <c r="AC158"/>
    </row>
    <row r="159" spans="1:34" ht="24.95" customHeight="1" x14ac:dyDescent="0.25">
      <c r="A159" s="45" t="s">
        <v>4</v>
      </c>
      <c r="B159" s="329" t="s">
        <v>5</v>
      </c>
      <c r="C159" s="329"/>
      <c r="D159" s="329"/>
      <c r="E159" s="329"/>
      <c r="F159" s="329"/>
      <c r="G159" s="329"/>
      <c r="H159" s="329"/>
      <c r="I159" s="329"/>
      <c r="J159" s="329"/>
      <c r="K159" s="330" t="s">
        <v>6</v>
      </c>
      <c r="L159" s="330"/>
      <c r="M159" s="330"/>
      <c r="N159" s="330"/>
      <c r="O159" s="330"/>
      <c r="P159" s="330"/>
      <c r="Q159" s="330"/>
      <c r="R159" s="330"/>
      <c r="S159" s="330"/>
      <c r="T159" s="330"/>
      <c r="U159" s="330"/>
      <c r="V159" s="330"/>
      <c r="W159" s="330"/>
      <c r="X159" s="330"/>
      <c r="Y159" s="330"/>
      <c r="Z159" s="330"/>
      <c r="AC159"/>
    </row>
    <row r="160" spans="1:34" ht="48.75" customHeight="1" x14ac:dyDescent="0.25">
      <c r="A160" s="45" t="s">
        <v>51</v>
      </c>
      <c r="B160" s="331" t="s">
        <v>52</v>
      </c>
      <c r="C160" s="332"/>
      <c r="D160" s="332"/>
      <c r="E160" s="332"/>
      <c r="F160" s="332"/>
      <c r="G160" s="332"/>
      <c r="H160" s="332"/>
      <c r="I160" s="332"/>
      <c r="J160" s="333"/>
      <c r="K160" s="11" t="s">
        <v>181</v>
      </c>
      <c r="L160" s="11" t="s">
        <v>183</v>
      </c>
      <c r="M160" s="11" t="s">
        <v>185</v>
      </c>
      <c r="N160" s="11" t="s">
        <v>187</v>
      </c>
      <c r="O160" s="11" t="s">
        <v>189</v>
      </c>
      <c r="P160" s="11" t="s">
        <v>191</v>
      </c>
      <c r="Q160" s="11" t="s">
        <v>193</v>
      </c>
      <c r="R160" s="11" t="s">
        <v>195</v>
      </c>
      <c r="S160" s="11" t="s">
        <v>197</v>
      </c>
      <c r="T160" s="11" t="s">
        <v>199</v>
      </c>
      <c r="U160" s="11" t="s">
        <v>201</v>
      </c>
      <c r="V160" s="11" t="s">
        <v>203</v>
      </c>
      <c r="W160" s="11" t="s">
        <v>205</v>
      </c>
      <c r="X160" s="11" t="s">
        <v>207</v>
      </c>
      <c r="Y160" s="11" t="s">
        <v>209</v>
      </c>
      <c r="Z160" s="46" t="s">
        <v>210</v>
      </c>
      <c r="AC160"/>
      <c r="AD160" s="15" t="s">
        <v>179</v>
      </c>
    </row>
    <row r="161" spans="1:30" ht="12.75" customHeight="1" x14ac:dyDescent="0.25">
      <c r="A161" s="47" t="s">
        <v>8</v>
      </c>
      <c r="B161" s="318" t="s">
        <v>9</v>
      </c>
      <c r="C161" s="319"/>
      <c r="D161" s="319"/>
      <c r="E161" s="319"/>
      <c r="F161" s="319"/>
      <c r="G161" s="319"/>
      <c r="H161" s="319"/>
      <c r="I161" s="319"/>
      <c r="J161" s="320"/>
      <c r="K161" s="48" t="s">
        <v>10</v>
      </c>
      <c r="L161" s="48" t="s">
        <v>11</v>
      </c>
      <c r="M161" s="48" t="s">
        <v>12</v>
      </c>
      <c r="N161" s="48" t="s">
        <v>13</v>
      </c>
      <c r="O161" s="48" t="s">
        <v>14</v>
      </c>
      <c r="P161" s="48" t="s">
        <v>15</v>
      </c>
      <c r="Q161" s="48" t="s">
        <v>16</v>
      </c>
      <c r="R161" s="48" t="s">
        <v>17</v>
      </c>
      <c r="S161" s="48" t="s">
        <v>18</v>
      </c>
      <c r="T161" s="48" t="s">
        <v>19</v>
      </c>
      <c r="U161" s="48" t="s">
        <v>20</v>
      </c>
      <c r="V161" s="48" t="s">
        <v>21</v>
      </c>
      <c r="W161" s="48" t="s">
        <v>22</v>
      </c>
      <c r="X161" s="48" t="s">
        <v>23</v>
      </c>
      <c r="Y161" s="48" t="s">
        <v>24</v>
      </c>
      <c r="Z161" s="48" t="s">
        <v>25</v>
      </c>
      <c r="AA161" s="49"/>
      <c r="AC161"/>
      <c r="AD161" s="18"/>
    </row>
    <row r="162" spans="1:30" ht="15" customHeight="1" x14ac:dyDescent="0.25">
      <c r="A162" s="321" t="s">
        <v>53</v>
      </c>
      <c r="B162" s="322"/>
      <c r="C162" s="322"/>
      <c r="D162" s="322"/>
      <c r="E162" s="322"/>
      <c r="F162" s="322"/>
      <c r="G162" s="322"/>
      <c r="H162" s="322"/>
      <c r="I162" s="322"/>
      <c r="J162" s="323"/>
      <c r="K162" s="324"/>
      <c r="L162" s="325"/>
      <c r="M162" s="325"/>
      <c r="N162" s="325"/>
      <c r="O162" s="325"/>
      <c r="P162" s="325"/>
      <c r="Q162" s="325"/>
      <c r="R162" s="325"/>
      <c r="S162" s="325"/>
      <c r="T162" s="325"/>
      <c r="U162" s="325"/>
      <c r="V162" s="325"/>
      <c r="W162" s="325"/>
      <c r="X162" s="325"/>
      <c r="Y162" s="325"/>
      <c r="Z162" s="326"/>
      <c r="AA162" s="37"/>
      <c r="AC162"/>
      <c r="AD162" s="50"/>
    </row>
    <row r="163" spans="1:30" ht="28.15" customHeight="1" x14ac:dyDescent="0.25">
      <c r="A163" s="45" t="s">
        <v>54</v>
      </c>
      <c r="B163" s="51" t="s">
        <v>222</v>
      </c>
      <c r="C163" s="327" t="s">
        <v>223</v>
      </c>
      <c r="D163" s="327"/>
      <c r="E163" s="327"/>
      <c r="F163" s="327"/>
      <c r="G163" s="327"/>
      <c r="H163" s="327"/>
      <c r="I163" s="327"/>
      <c r="J163" s="328"/>
      <c r="K163" s="107">
        <v>34</v>
      </c>
      <c r="L163" s="107">
        <v>102</v>
      </c>
      <c r="M163" s="107">
        <v>66</v>
      </c>
      <c r="N163" s="107">
        <v>19</v>
      </c>
      <c r="O163" s="107">
        <v>35</v>
      </c>
      <c r="P163" s="107">
        <v>85</v>
      </c>
      <c r="Q163" s="107">
        <v>61</v>
      </c>
      <c r="R163" s="107">
        <v>12</v>
      </c>
      <c r="S163" s="107">
        <v>10</v>
      </c>
      <c r="T163" s="107">
        <v>60</v>
      </c>
      <c r="U163" s="107">
        <v>30</v>
      </c>
      <c r="V163" s="107">
        <v>42</v>
      </c>
      <c r="W163" s="107">
        <v>16</v>
      </c>
      <c r="X163" s="107">
        <v>25</v>
      </c>
      <c r="Y163" s="107">
        <v>19</v>
      </c>
      <c r="Z163" s="66">
        <f t="shared" ref="Z163:Z173" si="20">SUM(K163:Y163)</f>
        <v>616</v>
      </c>
      <c r="AA163" s="52"/>
      <c r="AC163" s="71" t="s">
        <v>81</v>
      </c>
      <c r="AD163" s="12" t="s">
        <v>135</v>
      </c>
    </row>
    <row r="164" spans="1:30" ht="13.9" customHeight="1" x14ac:dyDescent="0.25">
      <c r="A164" s="53" t="s">
        <v>55</v>
      </c>
      <c r="B164" s="54" t="s">
        <v>222</v>
      </c>
      <c r="C164" s="316" t="s">
        <v>224</v>
      </c>
      <c r="D164" s="316"/>
      <c r="E164" s="316"/>
      <c r="F164" s="316"/>
      <c r="G164" s="316"/>
      <c r="H164" s="316"/>
      <c r="I164" s="316"/>
      <c r="J164" s="317"/>
      <c r="K164" s="107">
        <v>55</v>
      </c>
      <c r="L164" s="107">
        <v>230</v>
      </c>
      <c r="M164" s="107">
        <v>88</v>
      </c>
      <c r="N164" s="107">
        <v>69</v>
      </c>
      <c r="O164" s="107">
        <v>36</v>
      </c>
      <c r="P164" s="107">
        <v>216</v>
      </c>
      <c r="Q164" s="107">
        <v>21</v>
      </c>
      <c r="R164" s="107">
        <v>5</v>
      </c>
      <c r="S164" s="107">
        <v>8</v>
      </c>
      <c r="T164" s="107">
        <v>48</v>
      </c>
      <c r="U164" s="107">
        <v>77</v>
      </c>
      <c r="V164" s="107">
        <v>16</v>
      </c>
      <c r="W164" s="107">
        <v>11</v>
      </c>
      <c r="X164" s="107">
        <v>16</v>
      </c>
      <c r="Y164" s="107">
        <v>6</v>
      </c>
      <c r="Z164" s="66">
        <f t="shared" si="20"/>
        <v>902</v>
      </c>
      <c r="AA164" s="52"/>
      <c r="AC164" s="71" t="s">
        <v>81</v>
      </c>
      <c r="AD164" s="12" t="s">
        <v>136</v>
      </c>
    </row>
    <row r="165" spans="1:30" ht="13.9" customHeight="1" x14ac:dyDescent="0.25">
      <c r="A165" s="55"/>
      <c r="B165" s="54" t="s">
        <v>225</v>
      </c>
      <c r="C165" s="316" t="s">
        <v>226</v>
      </c>
      <c r="D165" s="316"/>
      <c r="E165" s="316"/>
      <c r="F165" s="316"/>
      <c r="G165" s="316"/>
      <c r="H165" s="316"/>
      <c r="I165" s="316"/>
      <c r="J165" s="317"/>
      <c r="K165" s="107">
        <v>55</v>
      </c>
      <c r="L165" s="107">
        <v>113</v>
      </c>
      <c r="M165" s="107">
        <v>55</v>
      </c>
      <c r="N165" s="107">
        <v>12</v>
      </c>
      <c r="O165" s="107">
        <v>10</v>
      </c>
      <c r="P165" s="107">
        <v>37</v>
      </c>
      <c r="Q165" s="107">
        <v>35</v>
      </c>
      <c r="R165" s="107">
        <v>19</v>
      </c>
      <c r="S165" s="107">
        <v>9</v>
      </c>
      <c r="T165" s="107">
        <v>17</v>
      </c>
      <c r="U165" s="107">
        <v>21</v>
      </c>
      <c r="V165" s="107">
        <v>8</v>
      </c>
      <c r="W165" s="107">
        <v>3</v>
      </c>
      <c r="X165" s="107">
        <v>42</v>
      </c>
      <c r="Y165" s="107">
        <v>3</v>
      </c>
      <c r="Z165" s="66">
        <f t="shared" si="20"/>
        <v>439</v>
      </c>
      <c r="AA165" s="52"/>
      <c r="AC165" s="71" t="s">
        <v>81</v>
      </c>
      <c r="AD165" s="12" t="s">
        <v>137</v>
      </c>
    </row>
    <row r="166" spans="1:30" ht="13.9" customHeight="1" x14ac:dyDescent="0.25">
      <c r="A166" s="55"/>
      <c r="B166" s="54" t="s">
        <v>227</v>
      </c>
      <c r="C166" s="316" t="s">
        <v>228</v>
      </c>
      <c r="D166" s="316"/>
      <c r="E166" s="316"/>
      <c r="F166" s="316"/>
      <c r="G166" s="316"/>
      <c r="H166" s="316"/>
      <c r="I166" s="316"/>
      <c r="J166" s="317"/>
      <c r="K166" s="107">
        <v>15</v>
      </c>
      <c r="L166" s="107">
        <v>14</v>
      </c>
      <c r="M166" s="107">
        <v>2</v>
      </c>
      <c r="N166" s="107">
        <v>4</v>
      </c>
      <c r="O166" s="107">
        <v>25</v>
      </c>
      <c r="P166" s="107">
        <v>283</v>
      </c>
      <c r="Q166" s="107">
        <v>9</v>
      </c>
      <c r="R166" s="107">
        <v>0</v>
      </c>
      <c r="S166" s="107">
        <v>3</v>
      </c>
      <c r="T166" s="107">
        <v>7</v>
      </c>
      <c r="U166" s="107">
        <v>8</v>
      </c>
      <c r="V166" s="107">
        <v>24</v>
      </c>
      <c r="W166" s="107">
        <v>5</v>
      </c>
      <c r="X166" s="107">
        <v>21</v>
      </c>
      <c r="Y166" s="107">
        <v>2</v>
      </c>
      <c r="Z166" s="66">
        <f t="shared" si="20"/>
        <v>422</v>
      </c>
      <c r="AA166" s="52"/>
      <c r="AC166" s="71" t="s">
        <v>81</v>
      </c>
      <c r="AD166" s="12" t="s">
        <v>138</v>
      </c>
    </row>
    <row r="167" spans="1:30" ht="13.9" customHeight="1" x14ac:dyDescent="0.25">
      <c r="A167" s="55"/>
      <c r="B167" s="54" t="s">
        <v>229</v>
      </c>
      <c r="C167" s="316" t="s">
        <v>230</v>
      </c>
      <c r="D167" s="316"/>
      <c r="E167" s="316"/>
      <c r="F167" s="316"/>
      <c r="G167" s="316"/>
      <c r="H167" s="316"/>
      <c r="I167" s="316"/>
      <c r="J167" s="317"/>
      <c r="K167" s="107">
        <v>27</v>
      </c>
      <c r="L167" s="107">
        <v>29</v>
      </c>
      <c r="M167" s="107">
        <v>6</v>
      </c>
      <c r="N167" s="107">
        <v>0</v>
      </c>
      <c r="O167" s="107">
        <v>4</v>
      </c>
      <c r="P167" s="107">
        <v>4</v>
      </c>
      <c r="Q167" s="107">
        <v>2</v>
      </c>
      <c r="R167" s="107">
        <v>0</v>
      </c>
      <c r="S167" s="107">
        <v>0</v>
      </c>
      <c r="T167" s="107">
        <v>2</v>
      </c>
      <c r="U167" s="107">
        <v>4</v>
      </c>
      <c r="V167" s="107">
        <v>2</v>
      </c>
      <c r="W167" s="107">
        <v>2</v>
      </c>
      <c r="X167" s="107">
        <v>7</v>
      </c>
      <c r="Y167" s="107">
        <v>0</v>
      </c>
      <c r="Z167" s="66">
        <f t="shared" si="20"/>
        <v>89</v>
      </c>
      <c r="AA167" s="52"/>
      <c r="AC167" s="71" t="s">
        <v>81</v>
      </c>
      <c r="AD167" s="12" t="s">
        <v>139</v>
      </c>
    </row>
    <row r="168" spans="1:30" ht="13.9" customHeight="1" x14ac:dyDescent="0.25">
      <c r="A168" s="55"/>
      <c r="B168" s="54" t="s">
        <v>231</v>
      </c>
      <c r="C168" s="316" t="s">
        <v>232</v>
      </c>
      <c r="D168" s="316"/>
      <c r="E168" s="316"/>
      <c r="F168" s="316"/>
      <c r="G168" s="316"/>
      <c r="H168" s="316"/>
      <c r="I168" s="316"/>
      <c r="J168" s="317"/>
      <c r="K168" s="107">
        <v>44</v>
      </c>
      <c r="L168" s="107">
        <v>36</v>
      </c>
      <c r="M168" s="107">
        <v>7</v>
      </c>
      <c r="N168" s="107">
        <v>5</v>
      </c>
      <c r="O168" s="107">
        <v>0</v>
      </c>
      <c r="P168" s="107">
        <v>5</v>
      </c>
      <c r="Q168" s="107">
        <v>5</v>
      </c>
      <c r="R168" s="107">
        <v>4</v>
      </c>
      <c r="S168" s="107">
        <v>0</v>
      </c>
      <c r="T168" s="107">
        <v>9</v>
      </c>
      <c r="U168" s="107">
        <v>4</v>
      </c>
      <c r="V168" s="107">
        <v>5</v>
      </c>
      <c r="W168" s="107">
        <v>3</v>
      </c>
      <c r="X168" s="107">
        <v>12</v>
      </c>
      <c r="Y168" s="107">
        <v>1</v>
      </c>
      <c r="Z168" s="66">
        <f t="shared" si="20"/>
        <v>140</v>
      </c>
      <c r="AA168" s="52"/>
      <c r="AC168" s="71" t="s">
        <v>81</v>
      </c>
      <c r="AD168" s="12" t="s">
        <v>140</v>
      </c>
    </row>
    <row r="169" spans="1:30" ht="13.9" customHeight="1" x14ac:dyDescent="0.25">
      <c r="A169" s="55"/>
      <c r="B169" s="54" t="s">
        <v>233</v>
      </c>
      <c r="C169" s="316" t="s">
        <v>234</v>
      </c>
      <c r="D169" s="316"/>
      <c r="E169" s="316"/>
      <c r="F169" s="316"/>
      <c r="G169" s="316"/>
      <c r="H169" s="316"/>
      <c r="I169" s="316"/>
      <c r="J169" s="317"/>
      <c r="K169" s="107">
        <v>0</v>
      </c>
      <c r="L169" s="107">
        <v>7</v>
      </c>
      <c r="M169" s="107">
        <v>2</v>
      </c>
      <c r="N169" s="107">
        <v>2</v>
      </c>
      <c r="O169" s="107">
        <v>1</v>
      </c>
      <c r="P169" s="107">
        <v>3</v>
      </c>
      <c r="Q169" s="107">
        <v>0</v>
      </c>
      <c r="R169" s="107">
        <v>1</v>
      </c>
      <c r="S169" s="107">
        <v>1</v>
      </c>
      <c r="T169" s="107">
        <v>3</v>
      </c>
      <c r="U169" s="107">
        <v>1</v>
      </c>
      <c r="V169" s="107">
        <v>1</v>
      </c>
      <c r="W169" s="107">
        <v>1</v>
      </c>
      <c r="X169" s="107">
        <v>1</v>
      </c>
      <c r="Y169" s="107">
        <v>1</v>
      </c>
      <c r="Z169" s="66">
        <f t="shared" si="20"/>
        <v>25</v>
      </c>
      <c r="AA169" s="52"/>
      <c r="AC169" s="71" t="s">
        <v>81</v>
      </c>
      <c r="AD169" s="12" t="s">
        <v>141</v>
      </c>
    </row>
    <row r="170" spans="1:30" ht="13.9" customHeight="1" x14ac:dyDescent="0.25">
      <c r="A170" s="55"/>
      <c r="B170" s="54" t="s">
        <v>235</v>
      </c>
      <c r="C170" s="316" t="s">
        <v>236</v>
      </c>
      <c r="D170" s="316"/>
      <c r="E170" s="316"/>
      <c r="F170" s="316"/>
      <c r="G170" s="316"/>
      <c r="H170" s="316"/>
      <c r="I170" s="316"/>
      <c r="J170" s="317"/>
      <c r="K170" s="107">
        <v>3</v>
      </c>
      <c r="L170" s="107">
        <v>8</v>
      </c>
      <c r="M170" s="107">
        <v>9</v>
      </c>
      <c r="N170" s="107">
        <v>3</v>
      </c>
      <c r="O170" s="107">
        <v>6</v>
      </c>
      <c r="P170" s="107">
        <v>2</v>
      </c>
      <c r="Q170" s="107">
        <v>2</v>
      </c>
      <c r="R170" s="107">
        <v>0</v>
      </c>
      <c r="S170" s="107">
        <v>2</v>
      </c>
      <c r="T170" s="107">
        <v>16</v>
      </c>
      <c r="U170" s="107">
        <v>2</v>
      </c>
      <c r="V170" s="107">
        <v>3</v>
      </c>
      <c r="W170" s="107">
        <v>5</v>
      </c>
      <c r="X170" s="107">
        <v>10</v>
      </c>
      <c r="Y170" s="107">
        <v>0</v>
      </c>
      <c r="Z170" s="66">
        <f t="shared" si="20"/>
        <v>71</v>
      </c>
      <c r="AA170" s="52"/>
      <c r="AC170" s="71" t="s">
        <v>81</v>
      </c>
      <c r="AD170" s="12" t="s">
        <v>142</v>
      </c>
    </row>
    <row r="171" spans="1:30" ht="13.9" customHeight="1" x14ac:dyDescent="0.25">
      <c r="A171" s="55"/>
      <c r="B171" s="54" t="s">
        <v>237</v>
      </c>
      <c r="C171" s="316" t="s">
        <v>238</v>
      </c>
      <c r="D171" s="316"/>
      <c r="E171" s="316"/>
      <c r="F171" s="316"/>
      <c r="G171" s="316"/>
      <c r="H171" s="316"/>
      <c r="I171" s="316"/>
      <c r="J171" s="317"/>
      <c r="K171" s="107">
        <v>10</v>
      </c>
      <c r="L171" s="107">
        <v>3</v>
      </c>
      <c r="M171" s="107">
        <v>1</v>
      </c>
      <c r="N171" s="107">
        <v>3</v>
      </c>
      <c r="O171" s="107">
        <v>6</v>
      </c>
      <c r="P171" s="107">
        <v>41</v>
      </c>
      <c r="Q171" s="107">
        <v>6</v>
      </c>
      <c r="R171" s="107">
        <v>0</v>
      </c>
      <c r="S171" s="107">
        <v>0</v>
      </c>
      <c r="T171" s="107">
        <v>161</v>
      </c>
      <c r="U171" s="107">
        <v>86</v>
      </c>
      <c r="V171" s="107">
        <v>373</v>
      </c>
      <c r="W171" s="107">
        <v>0</v>
      </c>
      <c r="X171" s="107">
        <v>7</v>
      </c>
      <c r="Y171" s="107">
        <v>0</v>
      </c>
      <c r="Z171" s="66">
        <f t="shared" si="20"/>
        <v>697</v>
      </c>
      <c r="AA171" s="52"/>
      <c r="AC171" s="71" t="s">
        <v>81</v>
      </c>
      <c r="AD171" s="12" t="s">
        <v>143</v>
      </c>
    </row>
    <row r="172" spans="1:30" ht="13.9" customHeight="1" x14ac:dyDescent="0.25">
      <c r="A172" s="55"/>
      <c r="B172" s="54" t="s">
        <v>239</v>
      </c>
      <c r="C172" s="316" t="s">
        <v>240</v>
      </c>
      <c r="D172" s="316"/>
      <c r="E172" s="316"/>
      <c r="F172" s="316"/>
      <c r="G172" s="316"/>
      <c r="H172" s="316"/>
      <c r="I172" s="316"/>
      <c r="J172" s="317"/>
      <c r="K172" s="107">
        <v>1</v>
      </c>
      <c r="L172" s="107">
        <v>3</v>
      </c>
      <c r="M172" s="107">
        <v>0</v>
      </c>
      <c r="N172" s="107">
        <v>1</v>
      </c>
      <c r="O172" s="107">
        <v>0</v>
      </c>
      <c r="P172" s="107">
        <v>0</v>
      </c>
      <c r="Q172" s="107">
        <v>0</v>
      </c>
      <c r="R172" s="107">
        <v>0</v>
      </c>
      <c r="S172" s="107">
        <v>0</v>
      </c>
      <c r="T172" s="107">
        <v>0</v>
      </c>
      <c r="U172" s="107">
        <v>0</v>
      </c>
      <c r="V172" s="107">
        <v>3</v>
      </c>
      <c r="W172" s="107">
        <v>0</v>
      </c>
      <c r="X172" s="107">
        <v>2</v>
      </c>
      <c r="Y172" s="107">
        <v>0</v>
      </c>
      <c r="Z172" s="66">
        <f t="shared" si="20"/>
        <v>10</v>
      </c>
      <c r="AA172" s="52"/>
      <c r="AC172" s="71" t="s">
        <v>81</v>
      </c>
      <c r="AD172" s="12" t="s">
        <v>144</v>
      </c>
    </row>
    <row r="173" spans="1:30" ht="13.9" customHeight="1" x14ac:dyDescent="0.25">
      <c r="A173" s="55"/>
      <c r="B173" s="54" t="s">
        <v>241</v>
      </c>
      <c r="C173" s="316" t="s">
        <v>242</v>
      </c>
      <c r="D173" s="316"/>
      <c r="E173" s="316"/>
      <c r="F173" s="316"/>
      <c r="G173" s="316"/>
      <c r="H173" s="316"/>
      <c r="I173" s="316"/>
      <c r="J173" s="317"/>
      <c r="K173" s="107">
        <v>3</v>
      </c>
      <c r="L173" s="107">
        <v>3</v>
      </c>
      <c r="M173" s="107">
        <v>1</v>
      </c>
      <c r="N173" s="107">
        <v>20</v>
      </c>
      <c r="O173" s="107">
        <v>0</v>
      </c>
      <c r="P173" s="107">
        <v>2</v>
      </c>
      <c r="Q173" s="107">
        <v>1</v>
      </c>
      <c r="R173" s="107">
        <v>0</v>
      </c>
      <c r="S173" s="107">
        <v>0</v>
      </c>
      <c r="T173" s="107">
        <v>1</v>
      </c>
      <c r="U173" s="107">
        <v>1</v>
      </c>
      <c r="V173" s="107">
        <v>1</v>
      </c>
      <c r="W173" s="107">
        <v>1</v>
      </c>
      <c r="X173" s="107">
        <v>1</v>
      </c>
      <c r="Y173" s="107">
        <v>0</v>
      </c>
      <c r="Z173" s="66">
        <f t="shared" si="20"/>
        <v>35</v>
      </c>
      <c r="AA173" s="52"/>
      <c r="AC173" s="71" t="s">
        <v>81</v>
      </c>
      <c r="AD173" s="12" t="s">
        <v>145</v>
      </c>
    </row>
    <row r="174" spans="1:30" ht="13.9" customHeight="1" x14ac:dyDescent="0.25">
      <c r="A174" s="55"/>
      <c r="B174" s="73"/>
      <c r="C174" s="334"/>
      <c r="D174" s="316"/>
      <c r="E174" s="316"/>
      <c r="F174" s="316"/>
      <c r="G174" s="316"/>
      <c r="H174" s="316"/>
      <c r="I174" s="316"/>
      <c r="J174" s="317"/>
      <c r="K174" s="73" t="s">
        <v>243</v>
      </c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52"/>
      <c r="AC174" s="71" t="s">
        <v>81</v>
      </c>
      <c r="AD174" s="12" t="s">
        <v>244</v>
      </c>
    </row>
    <row r="175" spans="1:30" ht="13.9" customHeight="1" x14ac:dyDescent="0.25">
      <c r="A175" s="55"/>
      <c r="B175" s="73"/>
      <c r="C175" s="334"/>
      <c r="D175" s="316"/>
      <c r="E175" s="316"/>
      <c r="F175" s="316"/>
      <c r="G175" s="316"/>
      <c r="H175" s="316"/>
      <c r="I175" s="316"/>
      <c r="J175" s="317"/>
      <c r="K175" s="73" t="s">
        <v>243</v>
      </c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52"/>
      <c r="AC175" s="71" t="s">
        <v>81</v>
      </c>
      <c r="AD175" s="12" t="s">
        <v>244</v>
      </c>
    </row>
    <row r="176" spans="1:30" ht="30" customHeight="1" x14ac:dyDescent="0.25">
      <c r="A176" s="56" t="s">
        <v>31</v>
      </c>
      <c r="B176" s="331" t="s">
        <v>569</v>
      </c>
      <c r="C176" s="332"/>
      <c r="D176" s="332"/>
      <c r="E176" s="332"/>
      <c r="F176" s="332"/>
      <c r="G176" s="332"/>
      <c r="H176" s="332"/>
      <c r="I176" s="332"/>
      <c r="J176" s="333"/>
      <c r="K176" s="66">
        <f t="shared" ref="K176:Y176" si="21">SUM(K163:K175)</f>
        <v>247</v>
      </c>
      <c r="L176" s="66">
        <f t="shared" si="21"/>
        <v>548</v>
      </c>
      <c r="M176" s="66">
        <f t="shared" si="21"/>
        <v>237</v>
      </c>
      <c r="N176" s="66">
        <f t="shared" si="21"/>
        <v>138</v>
      </c>
      <c r="O176" s="66">
        <f t="shared" si="21"/>
        <v>123</v>
      </c>
      <c r="P176" s="66">
        <f t="shared" si="21"/>
        <v>678</v>
      </c>
      <c r="Q176" s="66">
        <f t="shared" si="21"/>
        <v>142</v>
      </c>
      <c r="R176" s="66">
        <f t="shared" si="21"/>
        <v>41</v>
      </c>
      <c r="S176" s="66">
        <f t="shared" si="21"/>
        <v>33</v>
      </c>
      <c r="T176" s="66">
        <f t="shared" si="21"/>
        <v>324</v>
      </c>
      <c r="U176" s="66">
        <f t="shared" si="21"/>
        <v>234</v>
      </c>
      <c r="V176" s="66">
        <f t="shared" si="21"/>
        <v>478</v>
      </c>
      <c r="W176" s="66">
        <f t="shared" si="21"/>
        <v>47</v>
      </c>
      <c r="X176" s="66">
        <f t="shared" si="21"/>
        <v>144</v>
      </c>
      <c r="Y176" s="66">
        <f t="shared" si="21"/>
        <v>32</v>
      </c>
      <c r="Z176" s="66">
        <f t="shared" ref="Z176:Z187" si="22">SUM(K176:Y176)</f>
        <v>3446</v>
      </c>
      <c r="AA176" s="52"/>
      <c r="AC176" s="71"/>
      <c r="AD176" s="12" t="s">
        <v>177</v>
      </c>
    </row>
    <row r="177" spans="1:30" ht="29.45" customHeight="1" x14ac:dyDescent="0.25">
      <c r="A177" s="45" t="s">
        <v>54</v>
      </c>
      <c r="B177" s="51" t="s">
        <v>225</v>
      </c>
      <c r="C177" s="327" t="s">
        <v>245</v>
      </c>
      <c r="D177" s="327"/>
      <c r="E177" s="327"/>
      <c r="F177" s="327"/>
      <c r="G177" s="327"/>
      <c r="H177" s="327"/>
      <c r="I177" s="327"/>
      <c r="J177" s="328"/>
      <c r="K177" s="107">
        <v>207</v>
      </c>
      <c r="L177" s="107">
        <v>125</v>
      </c>
      <c r="M177" s="107">
        <v>82</v>
      </c>
      <c r="N177" s="107">
        <v>40</v>
      </c>
      <c r="O177" s="107">
        <v>43</v>
      </c>
      <c r="P177" s="107">
        <v>136</v>
      </c>
      <c r="Q177" s="107">
        <v>121</v>
      </c>
      <c r="R177" s="107">
        <v>18</v>
      </c>
      <c r="S177" s="107">
        <v>36</v>
      </c>
      <c r="T177" s="107">
        <v>117</v>
      </c>
      <c r="U177" s="107">
        <v>50</v>
      </c>
      <c r="V177" s="107">
        <v>80</v>
      </c>
      <c r="W177" s="107">
        <v>41</v>
      </c>
      <c r="X177" s="107">
        <v>97</v>
      </c>
      <c r="Y177" s="107">
        <v>23</v>
      </c>
      <c r="Z177" s="66">
        <f t="shared" si="22"/>
        <v>1216</v>
      </c>
      <c r="AA177" s="52"/>
      <c r="AC177" s="71" t="s">
        <v>81</v>
      </c>
      <c r="AD177" s="12" t="s">
        <v>146</v>
      </c>
    </row>
    <row r="178" spans="1:30" ht="13.9" customHeight="1" x14ac:dyDescent="0.25">
      <c r="A178" s="53" t="s">
        <v>55</v>
      </c>
      <c r="B178" s="54" t="s">
        <v>222</v>
      </c>
      <c r="C178" s="316" t="s">
        <v>246</v>
      </c>
      <c r="D178" s="316"/>
      <c r="E178" s="316"/>
      <c r="F178" s="316"/>
      <c r="G178" s="316"/>
      <c r="H178" s="316"/>
      <c r="I178" s="316"/>
      <c r="J178" s="317"/>
      <c r="K178" s="107">
        <v>101</v>
      </c>
      <c r="L178" s="107">
        <v>65</v>
      </c>
      <c r="M178" s="107">
        <v>93</v>
      </c>
      <c r="N178" s="107">
        <v>91</v>
      </c>
      <c r="O178" s="107">
        <v>110</v>
      </c>
      <c r="P178" s="107">
        <v>97</v>
      </c>
      <c r="Q178" s="107">
        <v>74</v>
      </c>
      <c r="R178" s="107">
        <v>11</v>
      </c>
      <c r="S178" s="107">
        <v>86</v>
      </c>
      <c r="T178" s="107">
        <v>72</v>
      </c>
      <c r="U178" s="107">
        <v>42</v>
      </c>
      <c r="V178" s="107">
        <v>101</v>
      </c>
      <c r="W178" s="107">
        <v>26</v>
      </c>
      <c r="X178" s="107">
        <v>64</v>
      </c>
      <c r="Y178" s="107">
        <v>21</v>
      </c>
      <c r="Z178" s="66">
        <f t="shared" si="22"/>
        <v>1054</v>
      </c>
      <c r="AA178" s="52"/>
      <c r="AC178" s="71" t="s">
        <v>81</v>
      </c>
      <c r="AD178" s="12" t="s">
        <v>147</v>
      </c>
    </row>
    <row r="179" spans="1:30" ht="13.9" customHeight="1" x14ac:dyDescent="0.25">
      <c r="A179" s="55"/>
      <c r="B179" s="54" t="s">
        <v>225</v>
      </c>
      <c r="C179" s="316" t="s">
        <v>247</v>
      </c>
      <c r="D179" s="316"/>
      <c r="E179" s="316"/>
      <c r="F179" s="316"/>
      <c r="G179" s="316"/>
      <c r="H179" s="316"/>
      <c r="I179" s="316"/>
      <c r="J179" s="317"/>
      <c r="K179" s="107">
        <v>46</v>
      </c>
      <c r="L179" s="107">
        <v>31</v>
      </c>
      <c r="M179" s="107">
        <v>42</v>
      </c>
      <c r="N179" s="107">
        <v>11</v>
      </c>
      <c r="O179" s="107">
        <v>23</v>
      </c>
      <c r="P179" s="107">
        <v>50</v>
      </c>
      <c r="Q179" s="107">
        <v>59</v>
      </c>
      <c r="R179" s="107">
        <v>10</v>
      </c>
      <c r="S179" s="107">
        <v>23</v>
      </c>
      <c r="T179" s="107">
        <v>48</v>
      </c>
      <c r="U179" s="107">
        <v>17</v>
      </c>
      <c r="V179" s="107">
        <v>52</v>
      </c>
      <c r="W179" s="107">
        <v>14</v>
      </c>
      <c r="X179" s="107">
        <v>39</v>
      </c>
      <c r="Y179" s="107">
        <v>14</v>
      </c>
      <c r="Z179" s="66">
        <f t="shared" si="22"/>
        <v>479</v>
      </c>
      <c r="AA179" s="52"/>
      <c r="AC179" s="71" t="s">
        <v>81</v>
      </c>
      <c r="AD179" s="12" t="s">
        <v>148</v>
      </c>
    </row>
    <row r="180" spans="1:30" ht="13.9" customHeight="1" x14ac:dyDescent="0.25">
      <c r="A180" s="55"/>
      <c r="B180" s="54" t="s">
        <v>227</v>
      </c>
      <c r="C180" s="316" t="s">
        <v>248</v>
      </c>
      <c r="D180" s="316"/>
      <c r="E180" s="316"/>
      <c r="F180" s="316"/>
      <c r="G180" s="316"/>
      <c r="H180" s="316"/>
      <c r="I180" s="316"/>
      <c r="J180" s="317"/>
      <c r="K180" s="107">
        <v>28</v>
      </c>
      <c r="L180" s="107">
        <v>106</v>
      </c>
      <c r="M180" s="107">
        <v>166</v>
      </c>
      <c r="N180" s="107">
        <v>441</v>
      </c>
      <c r="O180" s="107">
        <v>228</v>
      </c>
      <c r="P180" s="107">
        <v>773</v>
      </c>
      <c r="Q180" s="107">
        <v>60</v>
      </c>
      <c r="R180" s="107">
        <v>23</v>
      </c>
      <c r="S180" s="107">
        <v>28</v>
      </c>
      <c r="T180" s="107">
        <v>21</v>
      </c>
      <c r="U180" s="107">
        <v>177</v>
      </c>
      <c r="V180" s="107">
        <v>337</v>
      </c>
      <c r="W180" s="107">
        <v>63</v>
      </c>
      <c r="X180" s="107">
        <v>10</v>
      </c>
      <c r="Y180" s="107">
        <v>78</v>
      </c>
      <c r="Z180" s="66">
        <f t="shared" si="22"/>
        <v>2539</v>
      </c>
      <c r="AA180" s="52"/>
      <c r="AC180" s="71" t="s">
        <v>81</v>
      </c>
      <c r="AD180" s="12" t="s">
        <v>149</v>
      </c>
    </row>
    <row r="181" spans="1:30" ht="13.9" customHeight="1" x14ac:dyDescent="0.25">
      <c r="A181" s="55"/>
      <c r="B181" s="54" t="s">
        <v>229</v>
      </c>
      <c r="C181" s="316" t="s">
        <v>249</v>
      </c>
      <c r="D181" s="316"/>
      <c r="E181" s="316"/>
      <c r="F181" s="316"/>
      <c r="G181" s="316"/>
      <c r="H181" s="316"/>
      <c r="I181" s="316"/>
      <c r="J181" s="317"/>
      <c r="K181" s="107">
        <v>11</v>
      </c>
      <c r="L181" s="107">
        <v>56</v>
      </c>
      <c r="M181" s="107">
        <v>123</v>
      </c>
      <c r="N181" s="107">
        <v>64</v>
      </c>
      <c r="O181" s="107">
        <v>32</v>
      </c>
      <c r="P181" s="107">
        <v>331</v>
      </c>
      <c r="Q181" s="107">
        <v>68</v>
      </c>
      <c r="R181" s="107">
        <v>80</v>
      </c>
      <c r="S181" s="107">
        <v>182</v>
      </c>
      <c r="T181" s="107">
        <v>300</v>
      </c>
      <c r="U181" s="107">
        <v>84</v>
      </c>
      <c r="V181" s="107">
        <v>53</v>
      </c>
      <c r="W181" s="107">
        <v>25</v>
      </c>
      <c r="X181" s="107">
        <v>12</v>
      </c>
      <c r="Y181" s="107">
        <v>29</v>
      </c>
      <c r="Z181" s="66">
        <f t="shared" si="22"/>
        <v>1450</v>
      </c>
      <c r="AA181" s="52"/>
      <c r="AC181" s="71" t="s">
        <v>81</v>
      </c>
      <c r="AD181" s="12" t="s">
        <v>150</v>
      </c>
    </row>
    <row r="182" spans="1:30" ht="13.9" customHeight="1" x14ac:dyDescent="0.25">
      <c r="A182" s="55"/>
      <c r="B182" s="54" t="s">
        <v>231</v>
      </c>
      <c r="C182" s="316" t="s">
        <v>250</v>
      </c>
      <c r="D182" s="316"/>
      <c r="E182" s="316"/>
      <c r="F182" s="316"/>
      <c r="G182" s="316"/>
      <c r="H182" s="316"/>
      <c r="I182" s="316"/>
      <c r="J182" s="317"/>
      <c r="K182" s="107">
        <v>9</v>
      </c>
      <c r="L182" s="107">
        <v>42</v>
      </c>
      <c r="M182" s="107">
        <v>79</v>
      </c>
      <c r="N182" s="107">
        <v>18</v>
      </c>
      <c r="O182" s="107">
        <v>19</v>
      </c>
      <c r="P182" s="107">
        <v>24</v>
      </c>
      <c r="Q182" s="107">
        <v>1180</v>
      </c>
      <c r="R182" s="107">
        <v>148</v>
      </c>
      <c r="S182" s="107">
        <v>140</v>
      </c>
      <c r="T182" s="107">
        <v>44</v>
      </c>
      <c r="U182" s="107">
        <v>40</v>
      </c>
      <c r="V182" s="107">
        <v>9</v>
      </c>
      <c r="W182" s="107">
        <v>17</v>
      </c>
      <c r="X182" s="107">
        <v>13</v>
      </c>
      <c r="Y182" s="107">
        <v>74</v>
      </c>
      <c r="Z182" s="66">
        <f t="shared" si="22"/>
        <v>1856</v>
      </c>
      <c r="AA182" s="52"/>
      <c r="AC182" s="71" t="s">
        <v>81</v>
      </c>
      <c r="AD182" s="12" t="s">
        <v>151</v>
      </c>
    </row>
    <row r="183" spans="1:30" ht="13.9" customHeight="1" x14ac:dyDescent="0.25">
      <c r="A183" s="55"/>
      <c r="B183" s="54" t="s">
        <v>233</v>
      </c>
      <c r="C183" s="316" t="s">
        <v>251</v>
      </c>
      <c r="D183" s="316"/>
      <c r="E183" s="316"/>
      <c r="F183" s="316"/>
      <c r="G183" s="316"/>
      <c r="H183" s="316"/>
      <c r="I183" s="316"/>
      <c r="J183" s="317"/>
      <c r="K183" s="107">
        <v>22</v>
      </c>
      <c r="L183" s="107">
        <v>11</v>
      </c>
      <c r="M183" s="107">
        <v>41</v>
      </c>
      <c r="N183" s="107">
        <v>8</v>
      </c>
      <c r="O183" s="107">
        <v>12</v>
      </c>
      <c r="P183" s="107">
        <v>16</v>
      </c>
      <c r="Q183" s="107">
        <v>10</v>
      </c>
      <c r="R183" s="107">
        <v>4</v>
      </c>
      <c r="S183" s="107">
        <v>28</v>
      </c>
      <c r="T183" s="107">
        <v>4</v>
      </c>
      <c r="U183" s="107">
        <v>7</v>
      </c>
      <c r="V183" s="107">
        <v>23</v>
      </c>
      <c r="W183" s="107">
        <v>79</v>
      </c>
      <c r="X183" s="107">
        <v>13</v>
      </c>
      <c r="Y183" s="107">
        <v>1</v>
      </c>
      <c r="Z183" s="66">
        <f t="shared" si="22"/>
        <v>279</v>
      </c>
      <c r="AA183" s="52"/>
      <c r="AC183" s="71" t="s">
        <v>81</v>
      </c>
      <c r="AD183" s="12" t="s">
        <v>152</v>
      </c>
    </row>
    <row r="184" spans="1:30" ht="13.9" customHeight="1" x14ac:dyDescent="0.25">
      <c r="A184" s="55"/>
      <c r="B184" s="54" t="s">
        <v>235</v>
      </c>
      <c r="C184" s="316" t="s">
        <v>252</v>
      </c>
      <c r="D184" s="316"/>
      <c r="E184" s="316"/>
      <c r="F184" s="316"/>
      <c r="G184" s="316"/>
      <c r="H184" s="316"/>
      <c r="I184" s="316"/>
      <c r="J184" s="317"/>
      <c r="K184" s="107">
        <v>12</v>
      </c>
      <c r="L184" s="107">
        <v>19</v>
      </c>
      <c r="M184" s="107">
        <v>36</v>
      </c>
      <c r="N184" s="107">
        <v>29</v>
      </c>
      <c r="O184" s="107">
        <v>11</v>
      </c>
      <c r="P184" s="107">
        <v>11</v>
      </c>
      <c r="Q184" s="107">
        <v>7</v>
      </c>
      <c r="R184" s="107">
        <v>3</v>
      </c>
      <c r="S184" s="107">
        <v>4</v>
      </c>
      <c r="T184" s="107">
        <v>4</v>
      </c>
      <c r="U184" s="107">
        <v>4</v>
      </c>
      <c r="V184" s="107">
        <v>14</v>
      </c>
      <c r="W184" s="107">
        <v>17</v>
      </c>
      <c r="X184" s="107">
        <v>17</v>
      </c>
      <c r="Y184" s="107">
        <v>0</v>
      </c>
      <c r="Z184" s="66">
        <f t="shared" si="22"/>
        <v>188</v>
      </c>
      <c r="AA184" s="52"/>
      <c r="AC184" s="71" t="s">
        <v>81</v>
      </c>
      <c r="AD184" s="12" t="s">
        <v>153</v>
      </c>
    </row>
    <row r="185" spans="1:30" ht="13.9" customHeight="1" x14ac:dyDescent="0.25">
      <c r="A185" s="55"/>
      <c r="B185" s="54" t="s">
        <v>237</v>
      </c>
      <c r="C185" s="316" t="s">
        <v>253</v>
      </c>
      <c r="D185" s="316"/>
      <c r="E185" s="316"/>
      <c r="F185" s="316"/>
      <c r="G185" s="316"/>
      <c r="H185" s="316"/>
      <c r="I185" s="316"/>
      <c r="J185" s="317"/>
      <c r="K185" s="107">
        <v>3</v>
      </c>
      <c r="L185" s="107">
        <v>2</v>
      </c>
      <c r="M185" s="107">
        <v>7</v>
      </c>
      <c r="N185" s="107">
        <v>5</v>
      </c>
      <c r="O185" s="107">
        <v>38</v>
      </c>
      <c r="P185" s="107">
        <v>4</v>
      </c>
      <c r="Q185" s="107">
        <v>10</v>
      </c>
      <c r="R185" s="107">
        <v>1</v>
      </c>
      <c r="S185" s="107">
        <v>12</v>
      </c>
      <c r="T185" s="107">
        <v>3</v>
      </c>
      <c r="U185" s="107">
        <v>2</v>
      </c>
      <c r="V185" s="107">
        <v>1</v>
      </c>
      <c r="W185" s="107">
        <v>4</v>
      </c>
      <c r="X185" s="107">
        <v>2</v>
      </c>
      <c r="Y185" s="107">
        <v>1</v>
      </c>
      <c r="Z185" s="66">
        <f t="shared" si="22"/>
        <v>95</v>
      </c>
      <c r="AA185" s="52"/>
      <c r="AC185" s="71" t="s">
        <v>81</v>
      </c>
      <c r="AD185" s="12" t="s">
        <v>154</v>
      </c>
    </row>
    <row r="186" spans="1:30" ht="13.9" customHeight="1" x14ac:dyDescent="0.25">
      <c r="A186" s="55"/>
      <c r="B186" s="54" t="s">
        <v>239</v>
      </c>
      <c r="C186" s="316" t="s">
        <v>254</v>
      </c>
      <c r="D186" s="316"/>
      <c r="E186" s="316"/>
      <c r="F186" s="316"/>
      <c r="G186" s="316"/>
      <c r="H186" s="316"/>
      <c r="I186" s="316"/>
      <c r="J186" s="317"/>
      <c r="K186" s="107">
        <v>33</v>
      </c>
      <c r="L186" s="107">
        <v>26</v>
      </c>
      <c r="M186" s="107">
        <v>16</v>
      </c>
      <c r="N186" s="107">
        <v>2</v>
      </c>
      <c r="O186" s="107">
        <v>2</v>
      </c>
      <c r="P186" s="107">
        <v>23</v>
      </c>
      <c r="Q186" s="107">
        <v>19</v>
      </c>
      <c r="R186" s="107">
        <v>0</v>
      </c>
      <c r="S186" s="107">
        <v>3</v>
      </c>
      <c r="T186" s="107">
        <v>7</v>
      </c>
      <c r="U186" s="107">
        <v>4</v>
      </c>
      <c r="V186" s="107">
        <v>1</v>
      </c>
      <c r="W186" s="107">
        <v>7</v>
      </c>
      <c r="X186" s="107">
        <v>27</v>
      </c>
      <c r="Y186" s="107">
        <v>1</v>
      </c>
      <c r="Z186" s="66">
        <f t="shared" si="22"/>
        <v>171</v>
      </c>
      <c r="AA186" s="52"/>
      <c r="AC186" s="71" t="s">
        <v>81</v>
      </c>
      <c r="AD186" s="12" t="s">
        <v>155</v>
      </c>
    </row>
    <row r="187" spans="1:30" ht="13.9" customHeight="1" x14ac:dyDescent="0.25">
      <c r="A187" s="55"/>
      <c r="B187" s="54" t="s">
        <v>241</v>
      </c>
      <c r="C187" s="316" t="s">
        <v>255</v>
      </c>
      <c r="D187" s="316"/>
      <c r="E187" s="316"/>
      <c r="F187" s="316"/>
      <c r="G187" s="316"/>
      <c r="H187" s="316"/>
      <c r="I187" s="316"/>
      <c r="J187" s="317"/>
      <c r="K187" s="107">
        <v>42</v>
      </c>
      <c r="L187" s="107">
        <v>35</v>
      </c>
      <c r="M187" s="107">
        <v>12</v>
      </c>
      <c r="N187" s="107">
        <v>2</v>
      </c>
      <c r="O187" s="107">
        <v>3</v>
      </c>
      <c r="P187" s="107">
        <v>9</v>
      </c>
      <c r="Q187" s="107">
        <v>11</v>
      </c>
      <c r="R187" s="107">
        <v>0</v>
      </c>
      <c r="S187" s="107">
        <v>0</v>
      </c>
      <c r="T187" s="107">
        <v>4</v>
      </c>
      <c r="U187" s="107">
        <v>1</v>
      </c>
      <c r="V187" s="107">
        <v>3</v>
      </c>
      <c r="W187" s="107">
        <v>3</v>
      </c>
      <c r="X187" s="107">
        <v>20</v>
      </c>
      <c r="Y187" s="107">
        <v>0</v>
      </c>
      <c r="Z187" s="66">
        <f t="shared" si="22"/>
        <v>145</v>
      </c>
      <c r="AA187" s="52"/>
      <c r="AC187" s="71" t="s">
        <v>81</v>
      </c>
      <c r="AD187" s="12" t="s">
        <v>156</v>
      </c>
    </row>
    <row r="188" spans="1:30" ht="13.9" customHeight="1" x14ac:dyDescent="0.25">
      <c r="A188" s="55"/>
      <c r="B188" s="75"/>
      <c r="C188" s="334"/>
      <c r="D188" s="316"/>
      <c r="E188" s="316"/>
      <c r="F188" s="316"/>
      <c r="G188" s="316"/>
      <c r="H188" s="316"/>
      <c r="I188" s="316"/>
      <c r="J188" s="317"/>
      <c r="K188" s="75" t="s">
        <v>243</v>
      </c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52"/>
      <c r="AC188" s="71" t="s">
        <v>81</v>
      </c>
      <c r="AD188" s="12" t="s">
        <v>244</v>
      </c>
    </row>
    <row r="189" spans="1:30" ht="13.9" customHeight="1" x14ac:dyDescent="0.25">
      <c r="A189" s="55"/>
      <c r="B189" s="75"/>
      <c r="C189" s="334"/>
      <c r="D189" s="316"/>
      <c r="E189" s="316"/>
      <c r="F189" s="316"/>
      <c r="G189" s="316"/>
      <c r="H189" s="316"/>
      <c r="I189" s="316"/>
      <c r="J189" s="317"/>
      <c r="K189" s="75" t="s">
        <v>243</v>
      </c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52"/>
      <c r="AC189" s="72" t="s">
        <v>81</v>
      </c>
      <c r="AD189" s="12" t="s">
        <v>244</v>
      </c>
    </row>
    <row r="190" spans="1:30" ht="30" customHeight="1" x14ac:dyDescent="0.25">
      <c r="A190" s="56" t="s">
        <v>31</v>
      </c>
      <c r="B190" s="332" t="s">
        <v>569</v>
      </c>
      <c r="C190" s="335"/>
      <c r="D190" s="335"/>
      <c r="E190" s="335"/>
      <c r="F190" s="335"/>
      <c r="G190" s="335"/>
      <c r="H190" s="335"/>
      <c r="I190" s="335"/>
      <c r="J190" s="336"/>
      <c r="K190" s="66">
        <f t="shared" ref="K190:Y190" si="23">SUM(K177:K189)</f>
        <v>514</v>
      </c>
      <c r="L190" s="66">
        <f t="shared" si="23"/>
        <v>518</v>
      </c>
      <c r="M190" s="66">
        <f t="shared" si="23"/>
        <v>697</v>
      </c>
      <c r="N190" s="66">
        <f t="shared" si="23"/>
        <v>711</v>
      </c>
      <c r="O190" s="66">
        <f t="shared" si="23"/>
        <v>521</v>
      </c>
      <c r="P190" s="66">
        <f t="shared" si="23"/>
        <v>1474</v>
      </c>
      <c r="Q190" s="66">
        <f t="shared" si="23"/>
        <v>1619</v>
      </c>
      <c r="R190" s="66">
        <f t="shared" si="23"/>
        <v>298</v>
      </c>
      <c r="S190" s="66">
        <f t="shared" si="23"/>
        <v>542</v>
      </c>
      <c r="T190" s="66">
        <f t="shared" si="23"/>
        <v>624</v>
      </c>
      <c r="U190" s="66">
        <f t="shared" si="23"/>
        <v>428</v>
      </c>
      <c r="V190" s="66">
        <f t="shared" si="23"/>
        <v>674</v>
      </c>
      <c r="W190" s="66">
        <f t="shared" si="23"/>
        <v>296</v>
      </c>
      <c r="X190" s="66">
        <f t="shared" si="23"/>
        <v>314</v>
      </c>
      <c r="Y190" s="66">
        <f t="shared" si="23"/>
        <v>242</v>
      </c>
      <c r="Z190" s="66">
        <f>SUM(K190:Y190)</f>
        <v>9472</v>
      </c>
      <c r="AA190" s="52"/>
      <c r="AC190" s="72"/>
      <c r="AD190" s="4" t="s">
        <v>177</v>
      </c>
    </row>
    <row r="191" spans="1:30" ht="15.75" customHeight="1" x14ac:dyDescent="0.25">
      <c r="AA191" s="40" t="s">
        <v>82</v>
      </c>
      <c r="AC191"/>
    </row>
    <row r="192" spans="1:30" ht="31.15" customHeight="1" x14ac:dyDescent="0.25">
      <c r="A192" s="4"/>
      <c r="B192" s="4"/>
      <c r="C192" s="337" t="s">
        <v>514</v>
      </c>
      <c r="D192" s="337"/>
      <c r="E192" s="337"/>
      <c r="F192" s="337"/>
      <c r="G192" s="337"/>
      <c r="H192" s="337"/>
      <c r="I192" s="337"/>
      <c r="J192" s="337"/>
      <c r="K192" s="337"/>
      <c r="L192" s="337"/>
      <c r="M192" s="337"/>
      <c r="N192" s="338" t="s">
        <v>38</v>
      </c>
      <c r="O192" s="339"/>
      <c r="P192" s="339"/>
      <c r="Q192" s="339"/>
      <c r="R192" s="339"/>
      <c r="S192" s="339"/>
      <c r="T192" s="339"/>
      <c r="U192" s="339"/>
      <c r="V192" s="339"/>
      <c r="W192" s="339"/>
      <c r="X192" s="339"/>
      <c r="Y192" s="340"/>
      <c r="Z192" s="4"/>
      <c r="AA192" s="4"/>
      <c r="AC192"/>
    </row>
    <row r="193" spans="1:34" ht="24.75" customHeight="1" x14ac:dyDescent="0.25">
      <c r="A193" s="29"/>
      <c r="B193" s="30"/>
      <c r="C193" s="341" t="s">
        <v>576</v>
      </c>
      <c r="D193" s="342"/>
      <c r="E193" s="342"/>
      <c r="F193" s="341" t="s">
        <v>577</v>
      </c>
      <c r="G193" s="342"/>
      <c r="H193" s="342"/>
      <c r="I193" s="341" t="s">
        <v>578</v>
      </c>
      <c r="J193" s="342"/>
      <c r="K193" s="341" t="s">
        <v>579</v>
      </c>
      <c r="L193" s="341" t="s">
        <v>580</v>
      </c>
      <c r="M193" s="342"/>
      <c r="N193" s="108" t="s">
        <v>576</v>
      </c>
      <c r="O193" s="109" t="s">
        <v>577</v>
      </c>
      <c r="P193" s="341" t="s">
        <v>578</v>
      </c>
      <c r="Q193" s="342"/>
      <c r="R193" s="341" t="s">
        <v>579</v>
      </c>
      <c r="S193" s="342"/>
      <c r="T193" s="341" t="s">
        <v>580</v>
      </c>
      <c r="U193" s="342"/>
      <c r="V193" s="341" t="s">
        <v>581</v>
      </c>
      <c r="W193" s="342"/>
      <c r="X193" s="110" t="s">
        <v>582</v>
      </c>
      <c r="Y193" s="111" t="s">
        <v>583</v>
      </c>
      <c r="Z193" s="4"/>
      <c r="AC193"/>
    </row>
    <row r="194" spans="1:34" ht="24.75" customHeight="1" x14ac:dyDescent="0.25">
      <c r="A194" s="31"/>
      <c r="B194" s="32"/>
      <c r="C194" s="342"/>
      <c r="D194" s="342"/>
      <c r="E194" s="342"/>
      <c r="F194" s="342"/>
      <c r="G194" s="342"/>
      <c r="H194" s="342"/>
      <c r="I194" s="342"/>
      <c r="J194" s="342"/>
      <c r="K194" s="342"/>
      <c r="L194" s="342"/>
      <c r="M194" s="342"/>
      <c r="N194" s="112" t="s">
        <v>584</v>
      </c>
      <c r="O194" s="113" t="s">
        <v>585</v>
      </c>
      <c r="P194" s="343" t="s">
        <v>586</v>
      </c>
      <c r="Q194" s="344"/>
      <c r="R194" s="343" t="s">
        <v>587</v>
      </c>
      <c r="S194" s="344"/>
      <c r="T194" s="343" t="s">
        <v>588</v>
      </c>
      <c r="U194" s="344"/>
      <c r="V194" s="343" t="s">
        <v>589</v>
      </c>
      <c r="W194" s="344"/>
      <c r="X194" s="114" t="s">
        <v>590</v>
      </c>
      <c r="Y194" s="115" t="s">
        <v>591</v>
      </c>
      <c r="AA194" s="34"/>
      <c r="AC194"/>
    </row>
    <row r="195" spans="1:34" ht="15" customHeight="1" x14ac:dyDescent="0.25">
      <c r="AC195"/>
      <c r="AF195" s="12"/>
    </row>
    <row r="196" spans="1:34" ht="16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304"/>
      <c r="K196" s="304"/>
      <c r="L196" s="304"/>
      <c r="M196" s="304"/>
      <c r="N196" s="304"/>
      <c r="O196" s="304"/>
      <c r="P196" s="304"/>
      <c r="Q196" s="304"/>
      <c r="R196" s="304"/>
      <c r="S196" s="304"/>
      <c r="T196" s="304"/>
      <c r="U196" s="304"/>
      <c r="V196" s="304"/>
      <c r="W196" s="304"/>
      <c r="X196" s="30"/>
      <c r="Y196" s="2"/>
      <c r="Z196" s="2"/>
      <c r="AA196" s="3"/>
      <c r="AC196"/>
      <c r="AD196" t="s">
        <v>541</v>
      </c>
      <c r="AH196" s="105" t="s">
        <v>573</v>
      </c>
    </row>
    <row r="197" spans="1:34" ht="22.5" customHeight="1" x14ac:dyDescent="0.25">
      <c r="J197" s="252"/>
      <c r="K197" s="252"/>
      <c r="L197" s="252"/>
      <c r="M197" s="252"/>
      <c r="N197" s="253"/>
      <c r="O197" s="253"/>
      <c r="P197" s="253"/>
      <c r="Q197" s="253"/>
      <c r="R197" s="253"/>
      <c r="S197" s="253"/>
      <c r="T197" s="253"/>
      <c r="U197" s="253"/>
      <c r="V197" s="253"/>
      <c r="W197" s="253"/>
      <c r="X197" s="35"/>
      <c r="Y197" s="247" t="s">
        <v>63</v>
      </c>
      <c r="Z197" s="248"/>
      <c r="AC197"/>
      <c r="AH197" s="105" t="s">
        <v>572</v>
      </c>
    </row>
    <row r="198" spans="1:34" ht="22.5" customHeight="1" x14ac:dyDescent="0.25">
      <c r="J198" s="252" t="s">
        <v>1</v>
      </c>
      <c r="K198" s="252"/>
      <c r="L198" s="252"/>
      <c r="M198" s="252"/>
      <c r="N198" s="8" t="s">
        <v>511</v>
      </c>
      <c r="O198" s="8"/>
      <c r="P198" s="8"/>
      <c r="Q198" s="8"/>
      <c r="R198" s="2" t="s">
        <v>2</v>
      </c>
      <c r="S198" s="2"/>
      <c r="T198" s="2"/>
      <c r="U198" s="8" t="s">
        <v>510</v>
      </c>
      <c r="W198" s="8"/>
      <c r="X198" s="35"/>
      <c r="Y198" s="249"/>
      <c r="Z198" s="250"/>
      <c r="AC198"/>
    </row>
    <row r="199" spans="1:34" ht="22.5" customHeight="1" x14ac:dyDescent="0.25">
      <c r="O199" s="8"/>
      <c r="P199" s="8"/>
      <c r="Q199" s="8"/>
      <c r="R199" s="2" t="s">
        <v>3</v>
      </c>
      <c r="S199" s="2"/>
      <c r="T199" s="2"/>
      <c r="U199" s="8" t="s">
        <v>512</v>
      </c>
      <c r="W199" s="8"/>
      <c r="Y199" s="245" t="s">
        <v>541</v>
      </c>
      <c r="Z199" s="245"/>
      <c r="AC199"/>
    </row>
    <row r="200" spans="1:34" ht="22.5" customHeight="1" x14ac:dyDescent="0.25">
      <c r="O200" s="8"/>
      <c r="P200" s="8"/>
      <c r="Q200" s="8"/>
      <c r="R200" s="8"/>
      <c r="S200" s="8"/>
      <c r="T200" s="8"/>
      <c r="U200" s="8"/>
      <c r="V200" s="8"/>
      <c r="W200" s="260"/>
      <c r="X200" s="260"/>
      <c r="Y200" s="260"/>
      <c r="Z200" s="260"/>
      <c r="AC200"/>
    </row>
    <row r="201" spans="1:34" ht="22.5" customHeight="1" x14ac:dyDescent="0.25">
      <c r="O201" s="8"/>
      <c r="P201" s="8"/>
      <c r="Q201" s="8"/>
      <c r="R201" s="8"/>
      <c r="S201" s="8"/>
      <c r="T201" s="8"/>
      <c r="U201" s="8"/>
      <c r="V201" s="8"/>
      <c r="W201" s="260"/>
      <c r="X201" s="260"/>
      <c r="Y201" s="260"/>
      <c r="Z201" s="260"/>
      <c r="AC201"/>
    </row>
    <row r="202" spans="1:34" ht="21.75" customHeight="1" x14ac:dyDescent="0.25"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302" t="s">
        <v>542</v>
      </c>
      <c r="X202" s="302"/>
      <c r="Y202" s="302"/>
      <c r="Z202" s="302"/>
      <c r="AC202"/>
    </row>
    <row r="203" spans="1:34" ht="24.95" customHeight="1" x14ac:dyDescent="0.25">
      <c r="A203" s="45" t="s">
        <v>4</v>
      </c>
      <c r="B203" s="329" t="s">
        <v>5</v>
      </c>
      <c r="C203" s="329"/>
      <c r="D203" s="329"/>
      <c r="E203" s="329"/>
      <c r="F203" s="329"/>
      <c r="G203" s="329"/>
      <c r="H203" s="329"/>
      <c r="I203" s="329"/>
      <c r="J203" s="329"/>
      <c r="K203" s="330" t="s">
        <v>6</v>
      </c>
      <c r="L203" s="330"/>
      <c r="M203" s="330"/>
      <c r="N203" s="330"/>
      <c r="O203" s="330"/>
      <c r="P203" s="330"/>
      <c r="Q203" s="330"/>
      <c r="R203" s="330"/>
      <c r="S203" s="330"/>
      <c r="T203" s="330"/>
      <c r="U203" s="330"/>
      <c r="V203" s="330"/>
      <c r="W203" s="330"/>
      <c r="X203" s="330"/>
      <c r="Y203" s="330"/>
      <c r="Z203" s="330"/>
      <c r="AC203"/>
    </row>
    <row r="204" spans="1:34" ht="48.75" customHeight="1" x14ac:dyDescent="0.25">
      <c r="A204" s="45" t="s">
        <v>51</v>
      </c>
      <c r="B204" s="331" t="s">
        <v>52</v>
      </c>
      <c r="C204" s="332"/>
      <c r="D204" s="332"/>
      <c r="E204" s="332"/>
      <c r="F204" s="332"/>
      <c r="G204" s="332"/>
      <c r="H204" s="332"/>
      <c r="I204" s="332"/>
      <c r="J204" s="333"/>
      <c r="K204" s="11" t="s">
        <v>210</v>
      </c>
      <c r="L204" s="11" t="s">
        <v>214</v>
      </c>
      <c r="M204" s="11" t="s">
        <v>216</v>
      </c>
      <c r="N204" s="11" t="s">
        <v>218</v>
      </c>
      <c r="O204" s="11" t="s">
        <v>220</v>
      </c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46" t="s">
        <v>221</v>
      </c>
      <c r="AC204"/>
      <c r="AD204" s="15" t="s">
        <v>212</v>
      </c>
    </row>
    <row r="205" spans="1:34" ht="12.75" customHeight="1" x14ac:dyDescent="0.25">
      <c r="A205" s="47" t="s">
        <v>8</v>
      </c>
      <c r="B205" s="318" t="s">
        <v>9</v>
      </c>
      <c r="C205" s="319"/>
      <c r="D205" s="319"/>
      <c r="E205" s="319"/>
      <c r="F205" s="319"/>
      <c r="G205" s="319"/>
      <c r="H205" s="319"/>
      <c r="I205" s="319"/>
      <c r="J205" s="320"/>
      <c r="K205" s="48" t="s">
        <v>10</v>
      </c>
      <c r="L205" s="48" t="s">
        <v>11</v>
      </c>
      <c r="M205" s="48" t="s">
        <v>12</v>
      </c>
      <c r="N205" s="48" t="s">
        <v>13</v>
      </c>
      <c r="O205" s="48" t="s">
        <v>14</v>
      </c>
      <c r="P205" s="48" t="s">
        <v>15</v>
      </c>
      <c r="Q205" s="48" t="s">
        <v>16</v>
      </c>
      <c r="R205" s="48" t="s">
        <v>17</v>
      </c>
      <c r="S205" s="48" t="s">
        <v>18</v>
      </c>
      <c r="T205" s="48" t="s">
        <v>19</v>
      </c>
      <c r="U205" s="48" t="s">
        <v>20</v>
      </c>
      <c r="V205" s="48" t="s">
        <v>21</v>
      </c>
      <c r="W205" s="48" t="s">
        <v>22</v>
      </c>
      <c r="X205" s="48" t="s">
        <v>23</v>
      </c>
      <c r="Y205" s="48" t="s">
        <v>24</v>
      </c>
      <c r="Z205" s="48" t="s">
        <v>25</v>
      </c>
      <c r="AA205" s="49"/>
      <c r="AC205"/>
      <c r="AD205" s="18"/>
    </row>
    <row r="206" spans="1:34" ht="15" customHeight="1" x14ac:dyDescent="0.25">
      <c r="A206" s="321" t="s">
        <v>53</v>
      </c>
      <c r="B206" s="322"/>
      <c r="C206" s="322"/>
      <c r="D206" s="322"/>
      <c r="E206" s="322"/>
      <c r="F206" s="322"/>
      <c r="G206" s="322"/>
      <c r="H206" s="322"/>
      <c r="I206" s="322"/>
      <c r="J206" s="323"/>
      <c r="K206" s="324"/>
      <c r="L206" s="325"/>
      <c r="M206" s="325"/>
      <c r="N206" s="325"/>
      <c r="O206" s="325"/>
      <c r="P206" s="325"/>
      <c r="Q206" s="325"/>
      <c r="R206" s="325"/>
      <c r="S206" s="325"/>
      <c r="T206" s="325"/>
      <c r="U206" s="325"/>
      <c r="V206" s="325"/>
      <c r="W206" s="325"/>
      <c r="X206" s="325"/>
      <c r="Y206" s="325"/>
      <c r="Z206" s="326"/>
      <c r="AA206" s="37"/>
      <c r="AC206"/>
      <c r="AD206" s="50"/>
    </row>
    <row r="207" spans="1:34" ht="28.15" customHeight="1" x14ac:dyDescent="0.25">
      <c r="A207" s="45" t="s">
        <v>54</v>
      </c>
      <c r="B207" s="51" t="s">
        <v>222</v>
      </c>
      <c r="C207" s="327" t="s">
        <v>223</v>
      </c>
      <c r="D207" s="327"/>
      <c r="E207" s="327"/>
      <c r="F207" s="327"/>
      <c r="G207" s="327"/>
      <c r="H207" s="327"/>
      <c r="I207" s="327"/>
      <c r="J207" s="328"/>
      <c r="K207" s="66">
        <f t="shared" ref="K207:K217" si="24">Z163</f>
        <v>616</v>
      </c>
      <c r="L207" s="107">
        <v>27</v>
      </c>
      <c r="M207" s="107">
        <v>23</v>
      </c>
      <c r="N207" s="107">
        <v>19</v>
      </c>
      <c r="O207" s="107">
        <v>41</v>
      </c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66">
        <f t="shared" ref="Z207:Z217" si="25">SUM(K207:Y207)</f>
        <v>726</v>
      </c>
      <c r="AA207" s="52"/>
      <c r="AC207" s="71" t="s">
        <v>81</v>
      </c>
      <c r="AD207" s="12" t="s">
        <v>135</v>
      </c>
    </row>
    <row r="208" spans="1:34" ht="13.9" customHeight="1" x14ac:dyDescent="0.25">
      <c r="A208" s="53" t="s">
        <v>55</v>
      </c>
      <c r="B208" s="54" t="s">
        <v>222</v>
      </c>
      <c r="C208" s="316" t="s">
        <v>224</v>
      </c>
      <c r="D208" s="316"/>
      <c r="E208" s="316"/>
      <c r="F208" s="316"/>
      <c r="G208" s="316"/>
      <c r="H208" s="316"/>
      <c r="I208" s="316"/>
      <c r="J208" s="317"/>
      <c r="K208" s="66">
        <f t="shared" si="24"/>
        <v>902</v>
      </c>
      <c r="L208" s="107">
        <v>13</v>
      </c>
      <c r="M208" s="107">
        <v>7</v>
      </c>
      <c r="N208" s="107">
        <v>61</v>
      </c>
      <c r="O208" s="107">
        <v>83</v>
      </c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66">
        <f t="shared" si="25"/>
        <v>1066</v>
      </c>
      <c r="AA208" s="52"/>
      <c r="AC208" s="71" t="s">
        <v>81</v>
      </c>
      <c r="AD208" s="12" t="s">
        <v>136</v>
      </c>
    </row>
    <row r="209" spans="1:30" ht="13.9" customHeight="1" x14ac:dyDescent="0.25">
      <c r="A209" s="55"/>
      <c r="B209" s="54" t="s">
        <v>225</v>
      </c>
      <c r="C209" s="316" t="s">
        <v>226</v>
      </c>
      <c r="D209" s="316"/>
      <c r="E209" s="316"/>
      <c r="F209" s="316"/>
      <c r="G209" s="316"/>
      <c r="H209" s="316"/>
      <c r="I209" s="316"/>
      <c r="J209" s="317"/>
      <c r="K209" s="66">
        <f t="shared" si="24"/>
        <v>439</v>
      </c>
      <c r="L209" s="107">
        <v>11</v>
      </c>
      <c r="M209" s="107">
        <v>35</v>
      </c>
      <c r="N209" s="107">
        <v>7</v>
      </c>
      <c r="O209" s="107">
        <v>5</v>
      </c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66">
        <f t="shared" si="25"/>
        <v>497</v>
      </c>
      <c r="AA209" s="52"/>
      <c r="AC209" s="71" t="s">
        <v>81</v>
      </c>
      <c r="AD209" s="12" t="s">
        <v>137</v>
      </c>
    </row>
    <row r="210" spans="1:30" ht="13.9" customHeight="1" x14ac:dyDescent="0.25">
      <c r="A210" s="55"/>
      <c r="B210" s="54" t="s">
        <v>227</v>
      </c>
      <c r="C210" s="316" t="s">
        <v>228</v>
      </c>
      <c r="D210" s="316"/>
      <c r="E210" s="316"/>
      <c r="F210" s="316"/>
      <c r="G210" s="316"/>
      <c r="H210" s="316"/>
      <c r="I210" s="316"/>
      <c r="J210" s="317"/>
      <c r="K210" s="66">
        <f t="shared" si="24"/>
        <v>422</v>
      </c>
      <c r="L210" s="107">
        <v>4</v>
      </c>
      <c r="M210" s="107">
        <v>1</v>
      </c>
      <c r="N210" s="107">
        <v>17</v>
      </c>
      <c r="O210" s="107">
        <v>25</v>
      </c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66">
        <f t="shared" si="25"/>
        <v>469</v>
      </c>
      <c r="AA210" s="52"/>
      <c r="AC210" s="71" t="s">
        <v>81</v>
      </c>
      <c r="AD210" s="12" t="s">
        <v>138</v>
      </c>
    </row>
    <row r="211" spans="1:30" ht="13.9" customHeight="1" x14ac:dyDescent="0.25">
      <c r="A211" s="55"/>
      <c r="B211" s="54" t="s">
        <v>229</v>
      </c>
      <c r="C211" s="316" t="s">
        <v>230</v>
      </c>
      <c r="D211" s="316"/>
      <c r="E211" s="316"/>
      <c r="F211" s="316"/>
      <c r="G211" s="316"/>
      <c r="H211" s="316"/>
      <c r="I211" s="316"/>
      <c r="J211" s="317"/>
      <c r="K211" s="66">
        <f t="shared" si="24"/>
        <v>89</v>
      </c>
      <c r="L211" s="107">
        <v>1</v>
      </c>
      <c r="M211" s="107">
        <v>2</v>
      </c>
      <c r="N211" s="107">
        <v>1</v>
      </c>
      <c r="O211" s="107">
        <v>3</v>
      </c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66">
        <f t="shared" si="25"/>
        <v>96</v>
      </c>
      <c r="AA211" s="52"/>
      <c r="AC211" s="71" t="s">
        <v>81</v>
      </c>
      <c r="AD211" s="12" t="s">
        <v>139</v>
      </c>
    </row>
    <row r="212" spans="1:30" ht="13.9" customHeight="1" x14ac:dyDescent="0.25">
      <c r="A212" s="55"/>
      <c r="B212" s="54" t="s">
        <v>231</v>
      </c>
      <c r="C212" s="316" t="s">
        <v>232</v>
      </c>
      <c r="D212" s="316"/>
      <c r="E212" s="316"/>
      <c r="F212" s="316"/>
      <c r="G212" s="316"/>
      <c r="H212" s="316"/>
      <c r="I212" s="316"/>
      <c r="J212" s="317"/>
      <c r="K212" s="66">
        <f t="shared" si="24"/>
        <v>140</v>
      </c>
      <c r="L212" s="107">
        <v>1</v>
      </c>
      <c r="M212" s="107">
        <v>2</v>
      </c>
      <c r="N212" s="107">
        <v>1</v>
      </c>
      <c r="O212" s="107">
        <v>3</v>
      </c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66">
        <f t="shared" si="25"/>
        <v>147</v>
      </c>
      <c r="AA212" s="52"/>
      <c r="AC212" s="71" t="s">
        <v>81</v>
      </c>
      <c r="AD212" s="12" t="s">
        <v>140</v>
      </c>
    </row>
    <row r="213" spans="1:30" ht="13.9" customHeight="1" x14ac:dyDescent="0.25">
      <c r="A213" s="55"/>
      <c r="B213" s="54" t="s">
        <v>233</v>
      </c>
      <c r="C213" s="316" t="s">
        <v>234</v>
      </c>
      <c r="D213" s="316"/>
      <c r="E213" s="316"/>
      <c r="F213" s="316"/>
      <c r="G213" s="316"/>
      <c r="H213" s="316"/>
      <c r="I213" s="316"/>
      <c r="J213" s="317"/>
      <c r="K213" s="66">
        <f t="shared" si="24"/>
        <v>25</v>
      </c>
      <c r="L213" s="107">
        <v>2</v>
      </c>
      <c r="M213" s="107">
        <v>1</v>
      </c>
      <c r="N213" s="107">
        <v>2</v>
      </c>
      <c r="O213" s="107">
        <v>0</v>
      </c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66">
        <f t="shared" si="25"/>
        <v>30</v>
      </c>
      <c r="AA213" s="52"/>
      <c r="AC213" s="71" t="s">
        <v>81</v>
      </c>
      <c r="AD213" s="12" t="s">
        <v>141</v>
      </c>
    </row>
    <row r="214" spans="1:30" ht="13.9" customHeight="1" x14ac:dyDescent="0.25">
      <c r="A214" s="55"/>
      <c r="B214" s="54" t="s">
        <v>235</v>
      </c>
      <c r="C214" s="316" t="s">
        <v>236</v>
      </c>
      <c r="D214" s="316"/>
      <c r="E214" s="316"/>
      <c r="F214" s="316"/>
      <c r="G214" s="316"/>
      <c r="H214" s="316"/>
      <c r="I214" s="316"/>
      <c r="J214" s="317"/>
      <c r="K214" s="66">
        <f t="shared" si="24"/>
        <v>71</v>
      </c>
      <c r="L214" s="107">
        <v>3</v>
      </c>
      <c r="M214" s="107">
        <v>2</v>
      </c>
      <c r="N214" s="107">
        <v>0</v>
      </c>
      <c r="O214" s="107">
        <v>2</v>
      </c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66">
        <f t="shared" si="25"/>
        <v>78</v>
      </c>
      <c r="AA214" s="52"/>
      <c r="AC214" s="71" t="s">
        <v>81</v>
      </c>
      <c r="AD214" s="12" t="s">
        <v>142</v>
      </c>
    </row>
    <row r="215" spans="1:30" ht="13.9" customHeight="1" x14ac:dyDescent="0.25">
      <c r="A215" s="55"/>
      <c r="B215" s="54" t="s">
        <v>237</v>
      </c>
      <c r="C215" s="316" t="s">
        <v>238</v>
      </c>
      <c r="D215" s="316"/>
      <c r="E215" s="316"/>
      <c r="F215" s="316"/>
      <c r="G215" s="316"/>
      <c r="H215" s="316"/>
      <c r="I215" s="316"/>
      <c r="J215" s="317"/>
      <c r="K215" s="66">
        <f t="shared" si="24"/>
        <v>697</v>
      </c>
      <c r="L215" s="107">
        <v>55</v>
      </c>
      <c r="M215" s="107">
        <v>114</v>
      </c>
      <c r="N215" s="107">
        <v>67</v>
      </c>
      <c r="O215" s="107">
        <v>14</v>
      </c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66">
        <f t="shared" si="25"/>
        <v>947</v>
      </c>
      <c r="AA215" s="52"/>
      <c r="AC215" s="71" t="s">
        <v>81</v>
      </c>
      <c r="AD215" s="12" t="s">
        <v>143</v>
      </c>
    </row>
    <row r="216" spans="1:30" ht="13.9" customHeight="1" x14ac:dyDescent="0.25">
      <c r="A216" s="55"/>
      <c r="B216" s="54" t="s">
        <v>239</v>
      </c>
      <c r="C216" s="316" t="s">
        <v>240</v>
      </c>
      <c r="D216" s="316"/>
      <c r="E216" s="316"/>
      <c r="F216" s="316"/>
      <c r="G216" s="316"/>
      <c r="H216" s="316"/>
      <c r="I216" s="316"/>
      <c r="J216" s="317"/>
      <c r="K216" s="66">
        <f t="shared" si="24"/>
        <v>10</v>
      </c>
      <c r="L216" s="107">
        <v>0</v>
      </c>
      <c r="M216" s="107">
        <v>1</v>
      </c>
      <c r="N216" s="107">
        <v>0</v>
      </c>
      <c r="O216" s="107">
        <v>1</v>
      </c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66">
        <f t="shared" si="25"/>
        <v>12</v>
      </c>
      <c r="AA216" s="52"/>
      <c r="AC216" s="71" t="s">
        <v>81</v>
      </c>
      <c r="AD216" s="12" t="s">
        <v>144</v>
      </c>
    </row>
    <row r="217" spans="1:30" ht="13.9" customHeight="1" x14ac:dyDescent="0.25">
      <c r="A217" s="55"/>
      <c r="B217" s="54" t="s">
        <v>241</v>
      </c>
      <c r="C217" s="316" t="s">
        <v>242</v>
      </c>
      <c r="D217" s="316"/>
      <c r="E217" s="316"/>
      <c r="F217" s="316"/>
      <c r="G217" s="316"/>
      <c r="H217" s="316"/>
      <c r="I217" s="316"/>
      <c r="J217" s="317"/>
      <c r="K217" s="66">
        <f t="shared" si="24"/>
        <v>35</v>
      </c>
      <c r="L217" s="107">
        <v>0</v>
      </c>
      <c r="M217" s="107">
        <v>0</v>
      </c>
      <c r="N217" s="107">
        <v>1</v>
      </c>
      <c r="O217" s="107">
        <v>9</v>
      </c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66">
        <f t="shared" si="25"/>
        <v>45</v>
      </c>
      <c r="AA217" s="52"/>
      <c r="AC217" s="71" t="s">
        <v>81</v>
      </c>
      <c r="AD217" s="12" t="s">
        <v>145</v>
      </c>
    </row>
    <row r="218" spans="1:30" ht="13.9" customHeight="1" x14ac:dyDescent="0.25">
      <c r="A218" s="55"/>
      <c r="B218" s="74"/>
      <c r="C218" s="334"/>
      <c r="D218" s="316"/>
      <c r="E218" s="316"/>
      <c r="F218" s="316"/>
      <c r="G218" s="316"/>
      <c r="H218" s="316"/>
      <c r="I218" s="316"/>
      <c r="J218" s="317"/>
      <c r="K218" s="74" t="s">
        <v>243</v>
      </c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52"/>
      <c r="AC218" s="71" t="s">
        <v>81</v>
      </c>
      <c r="AD218" s="12" t="s">
        <v>244</v>
      </c>
    </row>
    <row r="219" spans="1:30" ht="13.9" customHeight="1" x14ac:dyDescent="0.25">
      <c r="A219" s="55"/>
      <c r="B219" s="74"/>
      <c r="C219" s="334"/>
      <c r="D219" s="316"/>
      <c r="E219" s="316"/>
      <c r="F219" s="316"/>
      <c r="G219" s="316"/>
      <c r="H219" s="316"/>
      <c r="I219" s="316"/>
      <c r="J219" s="317"/>
      <c r="K219" s="74" t="s">
        <v>243</v>
      </c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52"/>
      <c r="AC219" s="71" t="s">
        <v>81</v>
      </c>
      <c r="AD219" s="12" t="s">
        <v>244</v>
      </c>
    </row>
    <row r="220" spans="1:30" ht="30" customHeight="1" x14ac:dyDescent="0.25">
      <c r="A220" s="56" t="s">
        <v>31</v>
      </c>
      <c r="B220" s="331" t="s">
        <v>569</v>
      </c>
      <c r="C220" s="332"/>
      <c r="D220" s="332"/>
      <c r="E220" s="332"/>
      <c r="F220" s="332"/>
      <c r="G220" s="332"/>
      <c r="H220" s="332"/>
      <c r="I220" s="332"/>
      <c r="J220" s="333"/>
      <c r="K220" s="66">
        <f>SUM(K207:K219)</f>
        <v>3446</v>
      </c>
      <c r="L220" s="66">
        <f>SUM(L207:L219)</f>
        <v>117</v>
      </c>
      <c r="M220" s="66">
        <f>SUM(M207:M219)</f>
        <v>188</v>
      </c>
      <c r="N220" s="66">
        <f>SUM(N207:N219)</f>
        <v>176</v>
      </c>
      <c r="O220" s="66">
        <f>SUM(O207:O219)</f>
        <v>186</v>
      </c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66">
        <f t="shared" ref="Z220:Z231" si="26">SUM(K220:Y220)</f>
        <v>4113</v>
      </c>
      <c r="AA220" s="52"/>
      <c r="AC220" s="71"/>
      <c r="AD220" s="12" t="s">
        <v>178</v>
      </c>
    </row>
    <row r="221" spans="1:30" ht="29.45" customHeight="1" x14ac:dyDescent="0.25">
      <c r="A221" s="45" t="s">
        <v>54</v>
      </c>
      <c r="B221" s="51" t="s">
        <v>225</v>
      </c>
      <c r="C221" s="327" t="s">
        <v>245</v>
      </c>
      <c r="D221" s="327"/>
      <c r="E221" s="327"/>
      <c r="F221" s="327"/>
      <c r="G221" s="327"/>
      <c r="H221" s="327"/>
      <c r="I221" s="327"/>
      <c r="J221" s="328"/>
      <c r="K221" s="66">
        <f t="shared" ref="K221:K231" si="27">Z177</f>
        <v>1216</v>
      </c>
      <c r="L221" s="107">
        <v>81</v>
      </c>
      <c r="M221" s="107">
        <v>28</v>
      </c>
      <c r="N221" s="107">
        <v>32</v>
      </c>
      <c r="O221" s="107">
        <v>57</v>
      </c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66">
        <f t="shared" si="26"/>
        <v>1414</v>
      </c>
      <c r="AA221" s="52"/>
      <c r="AC221" s="71" t="s">
        <v>81</v>
      </c>
      <c r="AD221" s="12" t="s">
        <v>146</v>
      </c>
    </row>
    <row r="222" spans="1:30" ht="13.9" customHeight="1" x14ac:dyDescent="0.25">
      <c r="A222" s="53" t="s">
        <v>55</v>
      </c>
      <c r="B222" s="54" t="s">
        <v>222</v>
      </c>
      <c r="C222" s="316" t="s">
        <v>246</v>
      </c>
      <c r="D222" s="316"/>
      <c r="E222" s="316"/>
      <c r="F222" s="316"/>
      <c r="G222" s="316"/>
      <c r="H222" s="316"/>
      <c r="I222" s="316"/>
      <c r="J222" s="317"/>
      <c r="K222" s="66">
        <f t="shared" si="27"/>
        <v>1054</v>
      </c>
      <c r="L222" s="107">
        <v>47</v>
      </c>
      <c r="M222" s="107">
        <v>15</v>
      </c>
      <c r="N222" s="107">
        <v>14</v>
      </c>
      <c r="O222" s="107">
        <v>28</v>
      </c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66">
        <f t="shared" si="26"/>
        <v>1158</v>
      </c>
      <c r="AA222" s="52"/>
      <c r="AC222" s="71" t="s">
        <v>81</v>
      </c>
      <c r="AD222" s="12" t="s">
        <v>147</v>
      </c>
    </row>
    <row r="223" spans="1:30" ht="13.9" customHeight="1" x14ac:dyDescent="0.25">
      <c r="A223" s="55"/>
      <c r="B223" s="54" t="s">
        <v>225</v>
      </c>
      <c r="C223" s="316" t="s">
        <v>247</v>
      </c>
      <c r="D223" s="316"/>
      <c r="E223" s="316"/>
      <c r="F223" s="316"/>
      <c r="G223" s="316"/>
      <c r="H223" s="316"/>
      <c r="I223" s="316"/>
      <c r="J223" s="317"/>
      <c r="K223" s="66">
        <f t="shared" si="27"/>
        <v>479</v>
      </c>
      <c r="L223" s="107">
        <v>28</v>
      </c>
      <c r="M223" s="107">
        <v>10</v>
      </c>
      <c r="N223" s="107">
        <v>17</v>
      </c>
      <c r="O223" s="107">
        <v>29</v>
      </c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66">
        <f t="shared" si="26"/>
        <v>563</v>
      </c>
      <c r="AA223" s="52"/>
      <c r="AC223" s="71" t="s">
        <v>81</v>
      </c>
      <c r="AD223" s="12" t="s">
        <v>148</v>
      </c>
    </row>
    <row r="224" spans="1:30" ht="13.9" customHeight="1" x14ac:dyDescent="0.25">
      <c r="A224" s="55"/>
      <c r="B224" s="54" t="s">
        <v>227</v>
      </c>
      <c r="C224" s="316" t="s">
        <v>248</v>
      </c>
      <c r="D224" s="316"/>
      <c r="E224" s="316"/>
      <c r="F224" s="316"/>
      <c r="G224" s="316"/>
      <c r="H224" s="316"/>
      <c r="I224" s="316"/>
      <c r="J224" s="317"/>
      <c r="K224" s="66">
        <f t="shared" si="27"/>
        <v>2539</v>
      </c>
      <c r="L224" s="107">
        <v>10</v>
      </c>
      <c r="M224" s="107">
        <v>27</v>
      </c>
      <c r="N224" s="107">
        <v>484</v>
      </c>
      <c r="O224" s="107">
        <v>1191</v>
      </c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66">
        <f t="shared" si="26"/>
        <v>4251</v>
      </c>
      <c r="AA224" s="52"/>
      <c r="AC224" s="71" t="s">
        <v>81</v>
      </c>
      <c r="AD224" s="12" t="s">
        <v>149</v>
      </c>
    </row>
    <row r="225" spans="1:34" ht="13.9" customHeight="1" x14ac:dyDescent="0.25">
      <c r="A225" s="55"/>
      <c r="B225" s="54" t="s">
        <v>229</v>
      </c>
      <c r="C225" s="316" t="s">
        <v>249</v>
      </c>
      <c r="D225" s="316"/>
      <c r="E225" s="316"/>
      <c r="F225" s="316"/>
      <c r="G225" s="316"/>
      <c r="H225" s="316"/>
      <c r="I225" s="316"/>
      <c r="J225" s="317"/>
      <c r="K225" s="66">
        <f t="shared" si="27"/>
        <v>1450</v>
      </c>
      <c r="L225" s="107">
        <v>21</v>
      </c>
      <c r="M225" s="107">
        <v>7</v>
      </c>
      <c r="N225" s="107">
        <v>243</v>
      </c>
      <c r="O225" s="107">
        <v>264</v>
      </c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66">
        <f t="shared" si="26"/>
        <v>1985</v>
      </c>
      <c r="AA225" s="52"/>
      <c r="AC225" s="71" t="s">
        <v>81</v>
      </c>
      <c r="AD225" s="12" t="s">
        <v>150</v>
      </c>
    </row>
    <row r="226" spans="1:34" ht="13.9" customHeight="1" x14ac:dyDescent="0.25">
      <c r="A226" s="55"/>
      <c r="B226" s="54" t="s">
        <v>231</v>
      </c>
      <c r="C226" s="316" t="s">
        <v>250</v>
      </c>
      <c r="D226" s="316"/>
      <c r="E226" s="316"/>
      <c r="F226" s="316"/>
      <c r="G226" s="316"/>
      <c r="H226" s="316"/>
      <c r="I226" s="316"/>
      <c r="J226" s="317"/>
      <c r="K226" s="66">
        <f t="shared" si="27"/>
        <v>1856</v>
      </c>
      <c r="L226" s="107">
        <v>846</v>
      </c>
      <c r="M226" s="107">
        <v>246</v>
      </c>
      <c r="N226" s="107">
        <v>8</v>
      </c>
      <c r="O226" s="107">
        <v>37</v>
      </c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66">
        <f t="shared" si="26"/>
        <v>2993</v>
      </c>
      <c r="AA226" s="52"/>
      <c r="AC226" s="71" t="s">
        <v>81</v>
      </c>
      <c r="AD226" s="12" t="s">
        <v>151</v>
      </c>
    </row>
    <row r="227" spans="1:34" ht="13.9" customHeight="1" x14ac:dyDescent="0.25">
      <c r="A227" s="55"/>
      <c r="B227" s="54" t="s">
        <v>233</v>
      </c>
      <c r="C227" s="316" t="s">
        <v>251</v>
      </c>
      <c r="D227" s="316"/>
      <c r="E227" s="316"/>
      <c r="F227" s="316"/>
      <c r="G227" s="316"/>
      <c r="H227" s="316"/>
      <c r="I227" s="316"/>
      <c r="J227" s="317"/>
      <c r="K227" s="66">
        <f t="shared" si="27"/>
        <v>279</v>
      </c>
      <c r="L227" s="107">
        <v>5</v>
      </c>
      <c r="M227" s="107">
        <v>4</v>
      </c>
      <c r="N227" s="107">
        <v>5</v>
      </c>
      <c r="O227" s="107">
        <v>23</v>
      </c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66">
        <f t="shared" si="26"/>
        <v>316</v>
      </c>
      <c r="AA227" s="52"/>
      <c r="AC227" s="71" t="s">
        <v>81</v>
      </c>
      <c r="AD227" s="12" t="s">
        <v>152</v>
      </c>
    </row>
    <row r="228" spans="1:34" ht="13.9" customHeight="1" x14ac:dyDescent="0.25">
      <c r="A228" s="55"/>
      <c r="B228" s="54" t="s">
        <v>235</v>
      </c>
      <c r="C228" s="316" t="s">
        <v>252</v>
      </c>
      <c r="D228" s="316"/>
      <c r="E228" s="316"/>
      <c r="F228" s="316"/>
      <c r="G228" s="316"/>
      <c r="H228" s="316"/>
      <c r="I228" s="316"/>
      <c r="J228" s="317"/>
      <c r="K228" s="66">
        <f t="shared" si="27"/>
        <v>188</v>
      </c>
      <c r="L228" s="107">
        <v>4</v>
      </c>
      <c r="M228" s="107">
        <v>1</v>
      </c>
      <c r="N228" s="107">
        <v>9</v>
      </c>
      <c r="O228" s="107">
        <v>27</v>
      </c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66">
        <f t="shared" si="26"/>
        <v>229</v>
      </c>
      <c r="AA228" s="52"/>
      <c r="AC228" s="71" t="s">
        <v>81</v>
      </c>
      <c r="AD228" s="12" t="s">
        <v>153</v>
      </c>
    </row>
    <row r="229" spans="1:34" ht="13.9" customHeight="1" x14ac:dyDescent="0.25">
      <c r="A229" s="55"/>
      <c r="B229" s="54" t="s">
        <v>237</v>
      </c>
      <c r="C229" s="316" t="s">
        <v>253</v>
      </c>
      <c r="D229" s="316"/>
      <c r="E229" s="316"/>
      <c r="F229" s="316"/>
      <c r="G229" s="316"/>
      <c r="H229" s="316"/>
      <c r="I229" s="316"/>
      <c r="J229" s="317"/>
      <c r="K229" s="66">
        <f t="shared" si="27"/>
        <v>95</v>
      </c>
      <c r="L229" s="107">
        <v>4</v>
      </c>
      <c r="M229" s="107">
        <v>0</v>
      </c>
      <c r="N229" s="107">
        <v>2</v>
      </c>
      <c r="O229" s="107">
        <v>9</v>
      </c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66">
        <f t="shared" si="26"/>
        <v>110</v>
      </c>
      <c r="AA229" s="52"/>
      <c r="AC229" s="71" t="s">
        <v>81</v>
      </c>
      <c r="AD229" s="12" t="s">
        <v>154</v>
      </c>
    </row>
    <row r="230" spans="1:34" ht="13.9" customHeight="1" x14ac:dyDescent="0.25">
      <c r="A230" s="55"/>
      <c r="B230" s="54" t="s">
        <v>239</v>
      </c>
      <c r="C230" s="316" t="s">
        <v>254</v>
      </c>
      <c r="D230" s="316"/>
      <c r="E230" s="316"/>
      <c r="F230" s="316"/>
      <c r="G230" s="316"/>
      <c r="H230" s="316"/>
      <c r="I230" s="316"/>
      <c r="J230" s="317"/>
      <c r="K230" s="66">
        <f t="shared" si="27"/>
        <v>171</v>
      </c>
      <c r="L230" s="107">
        <v>4</v>
      </c>
      <c r="M230" s="107">
        <v>2</v>
      </c>
      <c r="N230" s="107">
        <v>0</v>
      </c>
      <c r="O230" s="107">
        <v>2</v>
      </c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66">
        <f t="shared" si="26"/>
        <v>179</v>
      </c>
      <c r="AA230" s="52"/>
      <c r="AC230" s="71" t="s">
        <v>81</v>
      </c>
      <c r="AD230" s="12" t="s">
        <v>155</v>
      </c>
    </row>
    <row r="231" spans="1:34" ht="13.9" customHeight="1" x14ac:dyDescent="0.25">
      <c r="A231" s="55"/>
      <c r="B231" s="54" t="s">
        <v>241</v>
      </c>
      <c r="C231" s="316" t="s">
        <v>255</v>
      </c>
      <c r="D231" s="316"/>
      <c r="E231" s="316"/>
      <c r="F231" s="316"/>
      <c r="G231" s="316"/>
      <c r="H231" s="316"/>
      <c r="I231" s="316"/>
      <c r="J231" s="317"/>
      <c r="K231" s="66">
        <f t="shared" si="27"/>
        <v>145</v>
      </c>
      <c r="L231" s="107">
        <v>5</v>
      </c>
      <c r="M231" s="107">
        <v>0</v>
      </c>
      <c r="N231" s="107">
        <v>2</v>
      </c>
      <c r="O231" s="107">
        <v>10</v>
      </c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66">
        <f t="shared" si="26"/>
        <v>162</v>
      </c>
      <c r="AA231" s="52"/>
      <c r="AC231" s="71" t="s">
        <v>81</v>
      </c>
      <c r="AD231" s="12" t="s">
        <v>156</v>
      </c>
    </row>
    <row r="232" spans="1:34" ht="13.9" customHeight="1" x14ac:dyDescent="0.25">
      <c r="A232" s="55"/>
      <c r="B232" s="76"/>
      <c r="C232" s="334"/>
      <c r="D232" s="316"/>
      <c r="E232" s="316"/>
      <c r="F232" s="316"/>
      <c r="G232" s="316"/>
      <c r="H232" s="316"/>
      <c r="I232" s="316"/>
      <c r="J232" s="317"/>
      <c r="K232" s="76" t="s">
        <v>243</v>
      </c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52"/>
      <c r="AC232" s="71" t="s">
        <v>81</v>
      </c>
      <c r="AD232" s="12" t="s">
        <v>244</v>
      </c>
    </row>
    <row r="233" spans="1:34" ht="13.9" customHeight="1" x14ac:dyDescent="0.25">
      <c r="A233" s="55"/>
      <c r="B233" s="76"/>
      <c r="C233" s="334"/>
      <c r="D233" s="316"/>
      <c r="E233" s="316"/>
      <c r="F233" s="316"/>
      <c r="G233" s="316"/>
      <c r="H233" s="316"/>
      <c r="I233" s="316"/>
      <c r="J233" s="317"/>
      <c r="K233" s="76" t="s">
        <v>243</v>
      </c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52"/>
      <c r="AC233" s="72" t="s">
        <v>81</v>
      </c>
      <c r="AD233" s="12" t="s">
        <v>244</v>
      </c>
    </row>
    <row r="234" spans="1:34" ht="30" customHeight="1" x14ac:dyDescent="0.25">
      <c r="A234" s="56" t="s">
        <v>31</v>
      </c>
      <c r="B234" s="332" t="s">
        <v>569</v>
      </c>
      <c r="C234" s="335"/>
      <c r="D234" s="335"/>
      <c r="E234" s="335"/>
      <c r="F234" s="335"/>
      <c r="G234" s="335"/>
      <c r="H234" s="335"/>
      <c r="I234" s="335"/>
      <c r="J234" s="336"/>
      <c r="K234" s="66">
        <f>SUM(K221:K233)</f>
        <v>9472</v>
      </c>
      <c r="L234" s="66">
        <f>SUM(L221:L233)</f>
        <v>1055</v>
      </c>
      <c r="M234" s="66">
        <f>SUM(M221:M233)</f>
        <v>340</v>
      </c>
      <c r="N234" s="66">
        <f>SUM(N221:N233)</f>
        <v>816</v>
      </c>
      <c r="O234" s="66">
        <f>SUM(O221:O233)</f>
        <v>1677</v>
      </c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66">
        <f>SUM(K234:Y234)</f>
        <v>13360</v>
      </c>
      <c r="AA234" s="52"/>
      <c r="AC234" s="72"/>
      <c r="AD234" s="4" t="s">
        <v>178</v>
      </c>
    </row>
    <row r="235" spans="1:34" ht="15.75" customHeight="1" x14ac:dyDescent="0.25">
      <c r="AA235" s="40" t="s">
        <v>82</v>
      </c>
      <c r="AC235"/>
    </row>
    <row r="236" spans="1:34" ht="31.15" customHeight="1" x14ac:dyDescent="0.25">
      <c r="A236" s="4"/>
      <c r="B236" s="4"/>
      <c r="C236" s="337" t="s">
        <v>514</v>
      </c>
      <c r="D236" s="337"/>
      <c r="E236" s="337"/>
      <c r="F236" s="337"/>
      <c r="G236" s="337"/>
      <c r="H236" s="337"/>
      <c r="I236" s="337"/>
      <c r="J236" s="337"/>
      <c r="K236" s="337"/>
      <c r="L236" s="337"/>
      <c r="M236" s="337"/>
      <c r="N236" s="338" t="s">
        <v>38</v>
      </c>
      <c r="O236" s="339"/>
      <c r="P236" s="339"/>
      <c r="Q236" s="339"/>
      <c r="R236" s="339"/>
      <c r="S236" s="339"/>
      <c r="T236" s="339"/>
      <c r="U236" s="339"/>
      <c r="V236" s="339"/>
      <c r="W236" s="339"/>
      <c r="X236" s="339"/>
      <c r="Y236" s="340"/>
      <c r="Z236" s="4"/>
      <c r="AA236" s="4"/>
      <c r="AC236"/>
    </row>
    <row r="237" spans="1:34" ht="24.75" customHeight="1" x14ac:dyDescent="0.25">
      <c r="A237" s="29"/>
      <c r="B237" s="30"/>
      <c r="C237" s="341" t="s">
        <v>576</v>
      </c>
      <c r="D237" s="342"/>
      <c r="E237" s="342"/>
      <c r="F237" s="341" t="s">
        <v>577</v>
      </c>
      <c r="G237" s="342"/>
      <c r="H237" s="342"/>
      <c r="I237" s="341" t="s">
        <v>578</v>
      </c>
      <c r="J237" s="342"/>
      <c r="K237" s="341" t="s">
        <v>579</v>
      </c>
      <c r="L237" s="341" t="s">
        <v>580</v>
      </c>
      <c r="M237" s="342"/>
      <c r="N237" s="116" t="s">
        <v>576</v>
      </c>
      <c r="O237" s="117" t="s">
        <v>577</v>
      </c>
      <c r="P237" s="341" t="s">
        <v>578</v>
      </c>
      <c r="Q237" s="342"/>
      <c r="R237" s="341" t="s">
        <v>579</v>
      </c>
      <c r="S237" s="342"/>
      <c r="T237" s="341" t="s">
        <v>580</v>
      </c>
      <c r="U237" s="342"/>
      <c r="V237" s="341" t="s">
        <v>581</v>
      </c>
      <c r="W237" s="342"/>
      <c r="X237" s="118" t="s">
        <v>582</v>
      </c>
      <c r="Y237" s="119" t="s">
        <v>583</v>
      </c>
      <c r="Z237" s="4"/>
      <c r="AC237"/>
    </row>
    <row r="238" spans="1:34" ht="24.75" customHeight="1" x14ac:dyDescent="0.25">
      <c r="A238" s="31"/>
      <c r="B238" s="32"/>
      <c r="C238" s="342"/>
      <c r="D238" s="342"/>
      <c r="E238" s="342"/>
      <c r="F238" s="342"/>
      <c r="G238" s="342"/>
      <c r="H238" s="342"/>
      <c r="I238" s="342"/>
      <c r="J238" s="342"/>
      <c r="K238" s="342"/>
      <c r="L238" s="342"/>
      <c r="M238" s="342"/>
      <c r="N238" s="120" t="s">
        <v>584</v>
      </c>
      <c r="O238" s="121" t="s">
        <v>585</v>
      </c>
      <c r="P238" s="343" t="s">
        <v>586</v>
      </c>
      <c r="Q238" s="344"/>
      <c r="R238" s="343" t="s">
        <v>587</v>
      </c>
      <c r="S238" s="344"/>
      <c r="T238" s="343" t="s">
        <v>588</v>
      </c>
      <c r="U238" s="344"/>
      <c r="V238" s="343" t="s">
        <v>589</v>
      </c>
      <c r="W238" s="344"/>
      <c r="X238" s="122" t="s">
        <v>590</v>
      </c>
      <c r="Y238" s="123" t="s">
        <v>591</v>
      </c>
      <c r="AA238" s="34"/>
      <c r="AC238"/>
    </row>
    <row r="239" spans="1:34" ht="15" customHeight="1" x14ac:dyDescent="0.25">
      <c r="AC239"/>
      <c r="AF239" s="12"/>
    </row>
    <row r="240" spans="1:34" ht="16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304"/>
      <c r="K240" s="304"/>
      <c r="L240" s="304"/>
      <c r="M240" s="304"/>
      <c r="N240" s="304"/>
      <c r="O240" s="304"/>
      <c r="P240" s="304"/>
      <c r="Q240" s="304"/>
      <c r="R240" s="304"/>
      <c r="S240" s="304"/>
      <c r="T240" s="304"/>
      <c r="U240" s="304"/>
      <c r="V240" s="304"/>
      <c r="W240" s="304"/>
      <c r="X240" s="30"/>
      <c r="Y240" s="2"/>
      <c r="Z240" s="2"/>
      <c r="AA240" s="3"/>
      <c r="AC240"/>
      <c r="AD240" t="s">
        <v>521</v>
      </c>
      <c r="AH240" s="105" t="s">
        <v>573</v>
      </c>
    </row>
    <row r="241" spans="1:34" ht="22.5" customHeight="1" x14ac:dyDescent="0.25">
      <c r="J241" s="252"/>
      <c r="K241" s="252"/>
      <c r="L241" s="252"/>
      <c r="M241" s="252"/>
      <c r="N241" s="253"/>
      <c r="O241" s="253"/>
      <c r="P241" s="253"/>
      <c r="Q241" s="253"/>
      <c r="R241" s="253"/>
      <c r="S241" s="253"/>
      <c r="T241" s="253"/>
      <c r="U241" s="253"/>
      <c r="V241" s="253"/>
      <c r="W241" s="253"/>
      <c r="X241" s="35"/>
      <c r="Y241" s="247" t="s">
        <v>63</v>
      </c>
      <c r="Z241" s="248"/>
      <c r="AC241"/>
      <c r="AH241" s="105" t="s">
        <v>572</v>
      </c>
    </row>
    <row r="242" spans="1:34" ht="22.5" customHeight="1" x14ac:dyDescent="0.25">
      <c r="J242" s="252" t="s">
        <v>1</v>
      </c>
      <c r="K242" s="252"/>
      <c r="L242" s="252"/>
      <c r="M242" s="252"/>
      <c r="N242" s="8" t="s">
        <v>511</v>
      </c>
      <c r="O242" s="8"/>
      <c r="P242" s="8"/>
      <c r="Q242" s="8"/>
      <c r="R242" s="2" t="s">
        <v>2</v>
      </c>
      <c r="S242" s="2"/>
      <c r="T242" s="2"/>
      <c r="U242" s="8" t="s">
        <v>510</v>
      </c>
      <c r="W242" s="8"/>
      <c r="X242" s="35"/>
      <c r="Y242" s="249"/>
      <c r="Z242" s="250"/>
      <c r="AC242"/>
    </row>
    <row r="243" spans="1:34" ht="22.5" customHeight="1" x14ac:dyDescent="0.25">
      <c r="O243" s="8"/>
      <c r="P243" s="8"/>
      <c r="Q243" s="8"/>
      <c r="R243" s="2" t="s">
        <v>3</v>
      </c>
      <c r="S243" s="2"/>
      <c r="T243" s="2"/>
      <c r="U243" s="8" t="s">
        <v>512</v>
      </c>
      <c r="W243" s="8"/>
      <c r="Y243" s="245" t="s">
        <v>521</v>
      </c>
      <c r="Z243" s="245"/>
      <c r="AC243"/>
    </row>
    <row r="244" spans="1:34" ht="22.5" customHeight="1" x14ac:dyDescent="0.25">
      <c r="O244" s="8"/>
      <c r="P244" s="8"/>
      <c r="Q244" s="8"/>
      <c r="R244" s="8"/>
      <c r="S244" s="8"/>
      <c r="T244" s="8"/>
      <c r="U244" s="8"/>
      <c r="V244" s="8"/>
      <c r="W244" s="260"/>
      <c r="X244" s="260"/>
      <c r="Y244" s="260"/>
      <c r="Z244" s="260"/>
      <c r="AC244"/>
    </row>
    <row r="245" spans="1:34" ht="22.5" customHeight="1" x14ac:dyDescent="0.25">
      <c r="O245" s="8"/>
      <c r="P245" s="8"/>
      <c r="Q245" s="8"/>
      <c r="R245" s="8"/>
      <c r="S245" s="8"/>
      <c r="T245" s="8"/>
      <c r="U245" s="8"/>
      <c r="V245" s="8"/>
      <c r="W245" s="260"/>
      <c r="X245" s="260"/>
      <c r="Y245" s="260"/>
      <c r="Z245" s="260"/>
      <c r="AC245"/>
    </row>
    <row r="246" spans="1:34" ht="21.75" customHeight="1" x14ac:dyDescent="0.25"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302" t="s">
        <v>522</v>
      </c>
      <c r="X246" s="302"/>
      <c r="Y246" s="302"/>
      <c r="Z246" s="302"/>
      <c r="AC246"/>
    </row>
    <row r="247" spans="1:34" ht="24.95" customHeight="1" x14ac:dyDescent="0.25">
      <c r="A247" s="45" t="s">
        <v>4</v>
      </c>
      <c r="B247" s="329" t="s">
        <v>5</v>
      </c>
      <c r="C247" s="329"/>
      <c r="D247" s="329"/>
      <c r="E247" s="329"/>
      <c r="F247" s="329"/>
      <c r="G247" s="329"/>
      <c r="H247" s="329"/>
      <c r="I247" s="329"/>
      <c r="J247" s="329"/>
      <c r="K247" s="330" t="s">
        <v>6</v>
      </c>
      <c r="L247" s="330"/>
      <c r="M247" s="330"/>
      <c r="N247" s="330"/>
      <c r="O247" s="330"/>
      <c r="P247" s="330"/>
      <c r="Q247" s="330"/>
      <c r="R247" s="330"/>
      <c r="S247" s="330"/>
      <c r="T247" s="330"/>
      <c r="U247" s="330"/>
      <c r="V247" s="330"/>
      <c r="W247" s="330"/>
      <c r="X247" s="330"/>
      <c r="Y247" s="330"/>
      <c r="Z247" s="330"/>
      <c r="AC247"/>
    </row>
    <row r="248" spans="1:34" ht="48.75" customHeight="1" x14ac:dyDescent="0.25">
      <c r="A248" s="45" t="s">
        <v>51</v>
      </c>
      <c r="B248" s="331" t="s">
        <v>52</v>
      </c>
      <c r="C248" s="332"/>
      <c r="D248" s="332"/>
      <c r="E248" s="332"/>
      <c r="F248" s="332"/>
      <c r="G248" s="332"/>
      <c r="H248" s="332"/>
      <c r="I248" s="332"/>
      <c r="J248" s="333"/>
      <c r="K248" s="11" t="s">
        <v>181</v>
      </c>
      <c r="L248" s="11" t="s">
        <v>183</v>
      </c>
      <c r="M248" s="11" t="s">
        <v>185</v>
      </c>
      <c r="N248" s="11" t="s">
        <v>187</v>
      </c>
      <c r="O248" s="11" t="s">
        <v>189</v>
      </c>
      <c r="P248" s="11" t="s">
        <v>191</v>
      </c>
      <c r="Q248" s="11" t="s">
        <v>193</v>
      </c>
      <c r="R248" s="11" t="s">
        <v>195</v>
      </c>
      <c r="S248" s="11" t="s">
        <v>197</v>
      </c>
      <c r="T248" s="11" t="s">
        <v>199</v>
      </c>
      <c r="U248" s="11" t="s">
        <v>201</v>
      </c>
      <c r="V248" s="11" t="s">
        <v>203</v>
      </c>
      <c r="W248" s="11" t="s">
        <v>205</v>
      </c>
      <c r="X248" s="11" t="s">
        <v>207</v>
      </c>
      <c r="Y248" s="11" t="s">
        <v>209</v>
      </c>
      <c r="Z248" s="46" t="s">
        <v>210</v>
      </c>
      <c r="AC248"/>
      <c r="AD248" s="15" t="s">
        <v>179</v>
      </c>
    </row>
    <row r="249" spans="1:34" ht="12.75" customHeight="1" x14ac:dyDescent="0.25">
      <c r="A249" s="47" t="s">
        <v>8</v>
      </c>
      <c r="B249" s="318" t="s">
        <v>9</v>
      </c>
      <c r="C249" s="319"/>
      <c r="D249" s="319"/>
      <c r="E249" s="319"/>
      <c r="F249" s="319"/>
      <c r="G249" s="319"/>
      <c r="H249" s="319"/>
      <c r="I249" s="319"/>
      <c r="J249" s="320"/>
      <c r="K249" s="48" t="s">
        <v>10</v>
      </c>
      <c r="L249" s="48" t="s">
        <v>11</v>
      </c>
      <c r="M249" s="48" t="s">
        <v>12</v>
      </c>
      <c r="N249" s="48" t="s">
        <v>13</v>
      </c>
      <c r="O249" s="48" t="s">
        <v>14</v>
      </c>
      <c r="P249" s="48" t="s">
        <v>15</v>
      </c>
      <c r="Q249" s="48" t="s">
        <v>16</v>
      </c>
      <c r="R249" s="48" t="s">
        <v>17</v>
      </c>
      <c r="S249" s="48" t="s">
        <v>18</v>
      </c>
      <c r="T249" s="48" t="s">
        <v>19</v>
      </c>
      <c r="U249" s="48" t="s">
        <v>20</v>
      </c>
      <c r="V249" s="48" t="s">
        <v>21</v>
      </c>
      <c r="W249" s="48" t="s">
        <v>22</v>
      </c>
      <c r="X249" s="48" t="s">
        <v>23</v>
      </c>
      <c r="Y249" s="48" t="s">
        <v>24</v>
      </c>
      <c r="Z249" s="48" t="s">
        <v>25</v>
      </c>
      <c r="AA249" s="49"/>
      <c r="AC249"/>
      <c r="AD249" s="18"/>
    </row>
    <row r="250" spans="1:34" ht="15" customHeight="1" x14ac:dyDescent="0.25">
      <c r="A250" s="321" t="s">
        <v>53</v>
      </c>
      <c r="B250" s="322"/>
      <c r="C250" s="322"/>
      <c r="D250" s="322"/>
      <c r="E250" s="322"/>
      <c r="F250" s="322"/>
      <c r="G250" s="322"/>
      <c r="H250" s="322"/>
      <c r="I250" s="322"/>
      <c r="J250" s="323"/>
      <c r="K250" s="324"/>
      <c r="L250" s="325"/>
      <c r="M250" s="325"/>
      <c r="N250" s="325"/>
      <c r="O250" s="325"/>
      <c r="P250" s="325"/>
      <c r="Q250" s="325"/>
      <c r="R250" s="325"/>
      <c r="S250" s="325"/>
      <c r="T250" s="325"/>
      <c r="U250" s="325"/>
      <c r="V250" s="325"/>
      <c r="W250" s="325"/>
      <c r="X250" s="325"/>
      <c r="Y250" s="325"/>
      <c r="Z250" s="326"/>
      <c r="AA250" s="37"/>
      <c r="AC250"/>
      <c r="AD250" s="50"/>
    </row>
    <row r="251" spans="1:34" ht="28.15" customHeight="1" x14ac:dyDescent="0.25">
      <c r="A251" s="45" t="s">
        <v>54</v>
      </c>
      <c r="B251" s="51" t="s">
        <v>227</v>
      </c>
      <c r="C251" s="327" t="s">
        <v>256</v>
      </c>
      <c r="D251" s="327"/>
      <c r="E251" s="327"/>
      <c r="F251" s="327"/>
      <c r="G251" s="327"/>
      <c r="H251" s="327"/>
      <c r="I251" s="327"/>
      <c r="J251" s="328"/>
      <c r="K251" s="107">
        <v>54</v>
      </c>
      <c r="L251" s="107">
        <v>57</v>
      </c>
      <c r="M251" s="107">
        <v>108</v>
      </c>
      <c r="N251" s="107">
        <v>126</v>
      </c>
      <c r="O251" s="107">
        <v>93</v>
      </c>
      <c r="P251" s="107">
        <v>87</v>
      </c>
      <c r="Q251" s="107">
        <v>59</v>
      </c>
      <c r="R251" s="107">
        <v>20</v>
      </c>
      <c r="S251" s="107">
        <v>40</v>
      </c>
      <c r="T251" s="107">
        <v>76</v>
      </c>
      <c r="U251" s="107">
        <v>107</v>
      </c>
      <c r="V251" s="107">
        <v>87</v>
      </c>
      <c r="W251" s="107">
        <v>99</v>
      </c>
      <c r="X251" s="107">
        <v>29</v>
      </c>
      <c r="Y251" s="107">
        <v>21</v>
      </c>
      <c r="Z251" s="66">
        <f t="shared" ref="Z251:Z261" si="28">SUM(K251:Y251)</f>
        <v>1063</v>
      </c>
      <c r="AA251" s="52"/>
      <c r="AC251" s="71" t="s">
        <v>81</v>
      </c>
      <c r="AD251" s="12" t="s">
        <v>257</v>
      </c>
    </row>
    <row r="252" spans="1:34" ht="13.9" customHeight="1" x14ac:dyDescent="0.25">
      <c r="A252" s="53" t="s">
        <v>55</v>
      </c>
      <c r="B252" s="54" t="s">
        <v>222</v>
      </c>
      <c r="C252" s="316" t="s">
        <v>258</v>
      </c>
      <c r="D252" s="316"/>
      <c r="E252" s="316"/>
      <c r="F252" s="316"/>
      <c r="G252" s="316"/>
      <c r="H252" s="316"/>
      <c r="I252" s="316"/>
      <c r="J252" s="317"/>
      <c r="K252" s="107">
        <v>23</v>
      </c>
      <c r="L252" s="107">
        <v>69</v>
      </c>
      <c r="M252" s="107">
        <v>356</v>
      </c>
      <c r="N252" s="107">
        <v>280</v>
      </c>
      <c r="O252" s="107">
        <v>60</v>
      </c>
      <c r="P252" s="107">
        <v>83</v>
      </c>
      <c r="Q252" s="107">
        <v>184</v>
      </c>
      <c r="R252" s="107">
        <v>26</v>
      </c>
      <c r="S252" s="107">
        <v>49</v>
      </c>
      <c r="T252" s="107">
        <v>24</v>
      </c>
      <c r="U252" s="107">
        <v>103</v>
      </c>
      <c r="V252" s="107">
        <v>76</v>
      </c>
      <c r="W252" s="107">
        <v>207</v>
      </c>
      <c r="X252" s="107">
        <v>17</v>
      </c>
      <c r="Y252" s="107">
        <v>24</v>
      </c>
      <c r="Z252" s="66">
        <f t="shared" si="28"/>
        <v>1581</v>
      </c>
      <c r="AA252" s="52"/>
      <c r="AC252" s="71" t="s">
        <v>81</v>
      </c>
      <c r="AD252" s="12" t="s">
        <v>259</v>
      </c>
    </row>
    <row r="253" spans="1:34" ht="13.9" customHeight="1" x14ac:dyDescent="0.25">
      <c r="A253" s="55"/>
      <c r="B253" s="54" t="s">
        <v>225</v>
      </c>
      <c r="C253" s="316" t="s">
        <v>260</v>
      </c>
      <c r="D253" s="316"/>
      <c r="E253" s="316"/>
      <c r="F253" s="316"/>
      <c r="G253" s="316"/>
      <c r="H253" s="316"/>
      <c r="I253" s="316"/>
      <c r="J253" s="317"/>
      <c r="K253" s="107">
        <v>19</v>
      </c>
      <c r="L253" s="107">
        <v>11</v>
      </c>
      <c r="M253" s="107">
        <v>42</v>
      </c>
      <c r="N253" s="107">
        <v>29</v>
      </c>
      <c r="O253" s="107">
        <v>16</v>
      </c>
      <c r="P253" s="107">
        <v>31</v>
      </c>
      <c r="Q253" s="107">
        <v>24</v>
      </c>
      <c r="R253" s="107">
        <v>6</v>
      </c>
      <c r="S253" s="107">
        <v>23</v>
      </c>
      <c r="T253" s="107">
        <v>13</v>
      </c>
      <c r="U253" s="107">
        <v>23</v>
      </c>
      <c r="V253" s="107">
        <v>20</v>
      </c>
      <c r="W253" s="107">
        <v>7</v>
      </c>
      <c r="X253" s="107">
        <v>20</v>
      </c>
      <c r="Y253" s="107">
        <v>10</v>
      </c>
      <c r="Z253" s="66">
        <f t="shared" si="28"/>
        <v>294</v>
      </c>
      <c r="AA253" s="52"/>
      <c r="AC253" s="71" t="s">
        <v>81</v>
      </c>
      <c r="AD253" s="12" t="s">
        <v>261</v>
      </c>
    </row>
    <row r="254" spans="1:34" ht="13.9" customHeight="1" x14ac:dyDescent="0.25">
      <c r="A254" s="55"/>
      <c r="B254" s="54" t="s">
        <v>227</v>
      </c>
      <c r="C254" s="316" t="s">
        <v>262</v>
      </c>
      <c r="D254" s="316"/>
      <c r="E254" s="316"/>
      <c r="F254" s="316"/>
      <c r="G254" s="316"/>
      <c r="H254" s="316"/>
      <c r="I254" s="316"/>
      <c r="J254" s="317"/>
      <c r="K254" s="107">
        <v>15</v>
      </c>
      <c r="L254" s="107">
        <v>24</v>
      </c>
      <c r="M254" s="107">
        <v>22</v>
      </c>
      <c r="N254" s="107">
        <v>37</v>
      </c>
      <c r="O254" s="107">
        <v>35</v>
      </c>
      <c r="P254" s="107">
        <v>33</v>
      </c>
      <c r="Q254" s="107">
        <v>31</v>
      </c>
      <c r="R254" s="107">
        <v>15</v>
      </c>
      <c r="S254" s="107">
        <v>18</v>
      </c>
      <c r="T254" s="107">
        <v>20</v>
      </c>
      <c r="U254" s="107">
        <v>26</v>
      </c>
      <c r="V254" s="107">
        <v>21</v>
      </c>
      <c r="W254" s="107">
        <v>9</v>
      </c>
      <c r="X254" s="107">
        <v>7</v>
      </c>
      <c r="Y254" s="107">
        <v>9</v>
      </c>
      <c r="Z254" s="66">
        <f t="shared" si="28"/>
        <v>322</v>
      </c>
      <c r="AA254" s="52"/>
      <c r="AC254" s="71" t="s">
        <v>81</v>
      </c>
      <c r="AD254" s="12" t="s">
        <v>263</v>
      </c>
    </row>
    <row r="255" spans="1:34" ht="13.9" customHeight="1" x14ac:dyDescent="0.25">
      <c r="A255" s="55"/>
      <c r="B255" s="54" t="s">
        <v>229</v>
      </c>
      <c r="C255" s="316" t="s">
        <v>264</v>
      </c>
      <c r="D255" s="316"/>
      <c r="E255" s="316"/>
      <c r="F255" s="316"/>
      <c r="G255" s="316"/>
      <c r="H255" s="316"/>
      <c r="I255" s="316"/>
      <c r="J255" s="317"/>
      <c r="K255" s="107">
        <v>55</v>
      </c>
      <c r="L255" s="107">
        <v>92</v>
      </c>
      <c r="M255" s="107">
        <v>403</v>
      </c>
      <c r="N255" s="107">
        <v>136</v>
      </c>
      <c r="O255" s="107">
        <v>47</v>
      </c>
      <c r="P255" s="107">
        <v>141</v>
      </c>
      <c r="Q255" s="107">
        <v>20</v>
      </c>
      <c r="R255" s="107">
        <v>14</v>
      </c>
      <c r="S255" s="107">
        <v>96</v>
      </c>
      <c r="T255" s="107">
        <v>31</v>
      </c>
      <c r="U255" s="107">
        <v>102</v>
      </c>
      <c r="V255" s="107">
        <v>90</v>
      </c>
      <c r="W255" s="107">
        <v>398</v>
      </c>
      <c r="X255" s="107">
        <v>69</v>
      </c>
      <c r="Y255" s="107">
        <v>80</v>
      </c>
      <c r="Z255" s="66">
        <f t="shared" si="28"/>
        <v>1774</v>
      </c>
      <c r="AA255" s="52"/>
      <c r="AC255" s="71" t="s">
        <v>81</v>
      </c>
      <c r="AD255" s="12" t="s">
        <v>265</v>
      </c>
    </row>
    <row r="256" spans="1:34" ht="13.9" customHeight="1" x14ac:dyDescent="0.25">
      <c r="A256" s="55"/>
      <c r="B256" s="54" t="s">
        <v>231</v>
      </c>
      <c r="C256" s="316" t="s">
        <v>266</v>
      </c>
      <c r="D256" s="316"/>
      <c r="E256" s="316"/>
      <c r="F256" s="316"/>
      <c r="G256" s="316"/>
      <c r="H256" s="316"/>
      <c r="I256" s="316"/>
      <c r="J256" s="317"/>
      <c r="K256" s="107">
        <v>5</v>
      </c>
      <c r="L256" s="107">
        <v>125</v>
      </c>
      <c r="M256" s="107">
        <v>156</v>
      </c>
      <c r="N256" s="107">
        <v>696</v>
      </c>
      <c r="O256" s="107">
        <v>521</v>
      </c>
      <c r="P256" s="107">
        <v>137</v>
      </c>
      <c r="Q256" s="107">
        <v>27</v>
      </c>
      <c r="R256" s="107">
        <v>26</v>
      </c>
      <c r="S256" s="107">
        <v>74</v>
      </c>
      <c r="T256" s="107">
        <v>32</v>
      </c>
      <c r="U256" s="107">
        <v>65</v>
      </c>
      <c r="V256" s="107">
        <v>224</v>
      </c>
      <c r="W256" s="107">
        <v>66</v>
      </c>
      <c r="X256" s="107">
        <v>25</v>
      </c>
      <c r="Y256" s="107">
        <v>32</v>
      </c>
      <c r="Z256" s="66">
        <f t="shared" si="28"/>
        <v>2211</v>
      </c>
      <c r="AA256" s="52"/>
      <c r="AC256" s="71" t="s">
        <v>81</v>
      </c>
      <c r="AD256" s="12" t="s">
        <v>267</v>
      </c>
    </row>
    <row r="257" spans="1:30" ht="13.9" customHeight="1" x14ac:dyDescent="0.25">
      <c r="A257" s="55"/>
      <c r="B257" s="54" t="s">
        <v>233</v>
      </c>
      <c r="C257" s="316" t="s">
        <v>268</v>
      </c>
      <c r="D257" s="316"/>
      <c r="E257" s="316"/>
      <c r="F257" s="316"/>
      <c r="G257" s="316"/>
      <c r="H257" s="316"/>
      <c r="I257" s="316"/>
      <c r="J257" s="317"/>
      <c r="K257" s="107">
        <v>2</v>
      </c>
      <c r="L257" s="107">
        <v>2</v>
      </c>
      <c r="M257" s="107">
        <v>3</v>
      </c>
      <c r="N257" s="107">
        <v>8</v>
      </c>
      <c r="O257" s="107">
        <v>5</v>
      </c>
      <c r="P257" s="107">
        <v>47</v>
      </c>
      <c r="Q257" s="107">
        <v>1</v>
      </c>
      <c r="R257" s="107">
        <v>4</v>
      </c>
      <c r="S257" s="107">
        <v>3</v>
      </c>
      <c r="T257" s="107">
        <v>2</v>
      </c>
      <c r="U257" s="107">
        <v>9</v>
      </c>
      <c r="V257" s="107">
        <v>3</v>
      </c>
      <c r="W257" s="107">
        <v>0</v>
      </c>
      <c r="X257" s="107">
        <v>4</v>
      </c>
      <c r="Y257" s="107">
        <v>4</v>
      </c>
      <c r="Z257" s="66">
        <f t="shared" si="28"/>
        <v>97</v>
      </c>
      <c r="AA257" s="52"/>
      <c r="AC257" s="71" t="s">
        <v>81</v>
      </c>
      <c r="AD257" s="12" t="s">
        <v>269</v>
      </c>
    </row>
    <row r="258" spans="1:30" ht="13.9" customHeight="1" x14ac:dyDescent="0.25">
      <c r="A258" s="55"/>
      <c r="B258" s="54" t="s">
        <v>235</v>
      </c>
      <c r="C258" s="316" t="s">
        <v>270</v>
      </c>
      <c r="D258" s="316"/>
      <c r="E258" s="316"/>
      <c r="F258" s="316"/>
      <c r="G258" s="316"/>
      <c r="H258" s="316"/>
      <c r="I258" s="316"/>
      <c r="J258" s="317"/>
      <c r="K258" s="107">
        <v>56</v>
      </c>
      <c r="L258" s="107">
        <v>23</v>
      </c>
      <c r="M258" s="107">
        <v>53</v>
      </c>
      <c r="N258" s="107">
        <v>12</v>
      </c>
      <c r="O258" s="107">
        <v>10</v>
      </c>
      <c r="P258" s="107">
        <v>9</v>
      </c>
      <c r="Q258" s="107">
        <v>16</v>
      </c>
      <c r="R258" s="107">
        <v>1</v>
      </c>
      <c r="S258" s="107">
        <v>1</v>
      </c>
      <c r="T258" s="107">
        <v>4</v>
      </c>
      <c r="U258" s="107">
        <v>141</v>
      </c>
      <c r="V258" s="107">
        <v>5</v>
      </c>
      <c r="W258" s="107">
        <v>22</v>
      </c>
      <c r="X258" s="107">
        <v>44</v>
      </c>
      <c r="Y258" s="107">
        <v>2</v>
      </c>
      <c r="Z258" s="66">
        <f t="shared" si="28"/>
        <v>399</v>
      </c>
      <c r="AA258" s="52"/>
      <c r="AC258" s="71" t="s">
        <v>81</v>
      </c>
      <c r="AD258" s="12" t="s">
        <v>271</v>
      </c>
    </row>
    <row r="259" spans="1:30" ht="13.9" customHeight="1" x14ac:dyDescent="0.25">
      <c r="A259" s="55"/>
      <c r="B259" s="54" t="s">
        <v>237</v>
      </c>
      <c r="C259" s="316" t="s">
        <v>272</v>
      </c>
      <c r="D259" s="316"/>
      <c r="E259" s="316"/>
      <c r="F259" s="316"/>
      <c r="G259" s="316"/>
      <c r="H259" s="316"/>
      <c r="I259" s="316"/>
      <c r="J259" s="317"/>
      <c r="K259" s="107">
        <v>2</v>
      </c>
      <c r="L259" s="107">
        <v>1</v>
      </c>
      <c r="M259" s="107">
        <v>0</v>
      </c>
      <c r="N259" s="107">
        <v>0</v>
      </c>
      <c r="O259" s="107">
        <v>0</v>
      </c>
      <c r="P259" s="107">
        <v>7</v>
      </c>
      <c r="Q259" s="107">
        <v>7</v>
      </c>
      <c r="R259" s="107">
        <v>0</v>
      </c>
      <c r="S259" s="107">
        <v>6</v>
      </c>
      <c r="T259" s="107">
        <v>0</v>
      </c>
      <c r="U259" s="107">
        <v>2</v>
      </c>
      <c r="V259" s="107">
        <v>0</v>
      </c>
      <c r="W259" s="107">
        <v>9</v>
      </c>
      <c r="X259" s="107">
        <v>3</v>
      </c>
      <c r="Y259" s="107">
        <v>1</v>
      </c>
      <c r="Z259" s="66">
        <f t="shared" si="28"/>
        <v>38</v>
      </c>
      <c r="AA259" s="52"/>
      <c r="AC259" s="71" t="s">
        <v>81</v>
      </c>
      <c r="AD259" s="12" t="s">
        <v>273</v>
      </c>
    </row>
    <row r="260" spans="1:30" ht="13.9" customHeight="1" x14ac:dyDescent="0.25">
      <c r="A260" s="55"/>
      <c r="B260" s="54" t="s">
        <v>239</v>
      </c>
      <c r="C260" s="316" t="s">
        <v>274</v>
      </c>
      <c r="D260" s="316"/>
      <c r="E260" s="316"/>
      <c r="F260" s="316"/>
      <c r="G260" s="316"/>
      <c r="H260" s="316"/>
      <c r="I260" s="316"/>
      <c r="J260" s="317"/>
      <c r="K260" s="107">
        <v>2</v>
      </c>
      <c r="L260" s="107">
        <v>2</v>
      </c>
      <c r="M260" s="107">
        <v>3</v>
      </c>
      <c r="N260" s="107">
        <v>4</v>
      </c>
      <c r="O260" s="107">
        <v>2</v>
      </c>
      <c r="P260" s="107">
        <v>5</v>
      </c>
      <c r="Q260" s="107">
        <v>4</v>
      </c>
      <c r="R260" s="107">
        <v>2</v>
      </c>
      <c r="S260" s="107">
        <v>1</v>
      </c>
      <c r="T260" s="107">
        <v>4</v>
      </c>
      <c r="U260" s="107">
        <v>3</v>
      </c>
      <c r="V260" s="107">
        <v>2</v>
      </c>
      <c r="W260" s="107">
        <v>2</v>
      </c>
      <c r="X260" s="107">
        <v>1</v>
      </c>
      <c r="Y260" s="107">
        <v>2</v>
      </c>
      <c r="Z260" s="66">
        <f t="shared" si="28"/>
        <v>39</v>
      </c>
      <c r="AA260" s="52"/>
      <c r="AC260" s="71" t="s">
        <v>81</v>
      </c>
      <c r="AD260" s="12" t="s">
        <v>275</v>
      </c>
    </row>
    <row r="261" spans="1:30" ht="13.9" customHeight="1" x14ac:dyDescent="0.25">
      <c r="A261" s="55"/>
      <c r="B261" s="54" t="s">
        <v>241</v>
      </c>
      <c r="C261" s="316" t="s">
        <v>276</v>
      </c>
      <c r="D261" s="316"/>
      <c r="E261" s="316"/>
      <c r="F261" s="316"/>
      <c r="G261" s="316"/>
      <c r="H261" s="316"/>
      <c r="I261" s="316"/>
      <c r="J261" s="317"/>
      <c r="K261" s="107">
        <v>4</v>
      </c>
      <c r="L261" s="107">
        <v>1</v>
      </c>
      <c r="M261" s="107">
        <v>6</v>
      </c>
      <c r="N261" s="107">
        <v>7</v>
      </c>
      <c r="O261" s="107">
        <v>6</v>
      </c>
      <c r="P261" s="107">
        <v>13</v>
      </c>
      <c r="Q261" s="107">
        <v>54</v>
      </c>
      <c r="R261" s="107">
        <v>44</v>
      </c>
      <c r="S261" s="107">
        <v>24</v>
      </c>
      <c r="T261" s="107">
        <v>7</v>
      </c>
      <c r="U261" s="107">
        <v>6</v>
      </c>
      <c r="V261" s="107">
        <v>3</v>
      </c>
      <c r="W261" s="107">
        <v>10</v>
      </c>
      <c r="X261" s="107">
        <v>5</v>
      </c>
      <c r="Y261" s="107">
        <v>2</v>
      </c>
      <c r="Z261" s="66">
        <f t="shared" si="28"/>
        <v>192</v>
      </c>
      <c r="AA261" s="52"/>
      <c r="AC261" s="71" t="s">
        <v>81</v>
      </c>
      <c r="AD261" s="12" t="s">
        <v>277</v>
      </c>
    </row>
    <row r="262" spans="1:30" ht="13.9" customHeight="1" x14ac:dyDescent="0.25">
      <c r="A262" s="55"/>
      <c r="B262" s="77"/>
      <c r="C262" s="334"/>
      <c r="D262" s="316"/>
      <c r="E262" s="316"/>
      <c r="F262" s="316"/>
      <c r="G262" s="316"/>
      <c r="H262" s="316"/>
      <c r="I262" s="316"/>
      <c r="J262" s="317"/>
      <c r="K262" s="77" t="s">
        <v>243</v>
      </c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  <c r="AA262" s="52"/>
      <c r="AC262" s="71" t="s">
        <v>81</v>
      </c>
      <c r="AD262" s="12" t="s">
        <v>244</v>
      </c>
    </row>
    <row r="263" spans="1:30" ht="13.9" customHeight="1" x14ac:dyDescent="0.25">
      <c r="A263" s="55"/>
      <c r="B263" s="77"/>
      <c r="C263" s="334"/>
      <c r="D263" s="316"/>
      <c r="E263" s="316"/>
      <c r="F263" s="316"/>
      <c r="G263" s="316"/>
      <c r="H263" s="316"/>
      <c r="I263" s="316"/>
      <c r="J263" s="317"/>
      <c r="K263" s="77" t="s">
        <v>243</v>
      </c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  <c r="AA263" s="52"/>
      <c r="AC263" s="71" t="s">
        <v>81</v>
      </c>
      <c r="AD263" s="12" t="s">
        <v>244</v>
      </c>
    </row>
    <row r="264" spans="1:30" ht="30" customHeight="1" x14ac:dyDescent="0.25">
      <c r="A264" s="56" t="s">
        <v>31</v>
      </c>
      <c r="B264" s="331" t="s">
        <v>569</v>
      </c>
      <c r="C264" s="332"/>
      <c r="D264" s="332"/>
      <c r="E264" s="332"/>
      <c r="F264" s="332"/>
      <c r="G264" s="332"/>
      <c r="H264" s="332"/>
      <c r="I264" s="332"/>
      <c r="J264" s="333"/>
      <c r="K264" s="66">
        <f t="shared" ref="K264:Y264" si="29">SUM(K251:K263)</f>
        <v>237</v>
      </c>
      <c r="L264" s="66">
        <f t="shared" si="29"/>
        <v>407</v>
      </c>
      <c r="M264" s="66">
        <f t="shared" si="29"/>
        <v>1152</v>
      </c>
      <c r="N264" s="66">
        <f t="shared" si="29"/>
        <v>1335</v>
      </c>
      <c r="O264" s="66">
        <f t="shared" si="29"/>
        <v>795</v>
      </c>
      <c r="P264" s="66">
        <f t="shared" si="29"/>
        <v>593</v>
      </c>
      <c r="Q264" s="66">
        <f t="shared" si="29"/>
        <v>427</v>
      </c>
      <c r="R264" s="66">
        <f t="shared" si="29"/>
        <v>158</v>
      </c>
      <c r="S264" s="66">
        <f t="shared" si="29"/>
        <v>335</v>
      </c>
      <c r="T264" s="66">
        <f t="shared" si="29"/>
        <v>213</v>
      </c>
      <c r="U264" s="66">
        <f t="shared" si="29"/>
        <v>587</v>
      </c>
      <c r="V264" s="66">
        <f t="shared" si="29"/>
        <v>531</v>
      </c>
      <c r="W264" s="66">
        <f t="shared" si="29"/>
        <v>829</v>
      </c>
      <c r="X264" s="66">
        <f t="shared" si="29"/>
        <v>224</v>
      </c>
      <c r="Y264" s="66">
        <f t="shared" si="29"/>
        <v>187</v>
      </c>
      <c r="Z264" s="66">
        <f t="shared" ref="Z264:Z275" si="30">SUM(K264:Y264)</f>
        <v>8010</v>
      </c>
      <c r="AA264" s="52"/>
      <c r="AC264" s="71"/>
      <c r="AD264" s="12" t="s">
        <v>177</v>
      </c>
    </row>
    <row r="265" spans="1:30" ht="29.45" customHeight="1" x14ac:dyDescent="0.25">
      <c r="A265" s="45" t="s">
        <v>54</v>
      </c>
      <c r="B265" s="51" t="s">
        <v>229</v>
      </c>
      <c r="C265" s="327" t="s">
        <v>278</v>
      </c>
      <c r="D265" s="327"/>
      <c r="E265" s="327"/>
      <c r="F265" s="327"/>
      <c r="G265" s="327"/>
      <c r="H265" s="327"/>
      <c r="I265" s="327"/>
      <c r="J265" s="328"/>
      <c r="K265" s="107">
        <v>169</v>
      </c>
      <c r="L265" s="107">
        <v>298</v>
      </c>
      <c r="M265" s="107">
        <v>211</v>
      </c>
      <c r="N265" s="107">
        <v>74</v>
      </c>
      <c r="O265" s="107">
        <v>134</v>
      </c>
      <c r="P265" s="107">
        <v>232</v>
      </c>
      <c r="Q265" s="107">
        <v>190</v>
      </c>
      <c r="R265" s="107">
        <v>57</v>
      </c>
      <c r="S265" s="107">
        <v>34</v>
      </c>
      <c r="T265" s="107">
        <v>272</v>
      </c>
      <c r="U265" s="107">
        <v>157</v>
      </c>
      <c r="V265" s="107">
        <v>71</v>
      </c>
      <c r="W265" s="107">
        <v>70</v>
      </c>
      <c r="X265" s="107">
        <v>121</v>
      </c>
      <c r="Y265" s="107">
        <v>38</v>
      </c>
      <c r="Z265" s="66">
        <f t="shared" si="30"/>
        <v>2128</v>
      </c>
      <c r="AA265" s="52"/>
      <c r="AC265" s="71" t="s">
        <v>81</v>
      </c>
      <c r="AD265" s="12" t="s">
        <v>279</v>
      </c>
    </row>
    <row r="266" spans="1:30" ht="13.9" customHeight="1" x14ac:dyDescent="0.25">
      <c r="A266" s="53" t="s">
        <v>55</v>
      </c>
      <c r="B266" s="54" t="s">
        <v>222</v>
      </c>
      <c r="C266" s="316" t="s">
        <v>280</v>
      </c>
      <c r="D266" s="316"/>
      <c r="E266" s="316"/>
      <c r="F266" s="316"/>
      <c r="G266" s="316"/>
      <c r="H266" s="316"/>
      <c r="I266" s="316"/>
      <c r="J266" s="317"/>
      <c r="K266" s="107">
        <v>487</v>
      </c>
      <c r="L266" s="107">
        <v>1022</v>
      </c>
      <c r="M266" s="107">
        <v>909</v>
      </c>
      <c r="N266" s="107">
        <v>587</v>
      </c>
      <c r="O266" s="107">
        <v>1096</v>
      </c>
      <c r="P266" s="107">
        <v>871</v>
      </c>
      <c r="Q266" s="107">
        <v>226</v>
      </c>
      <c r="R266" s="107">
        <v>45</v>
      </c>
      <c r="S266" s="107">
        <v>122</v>
      </c>
      <c r="T266" s="107">
        <v>1528</v>
      </c>
      <c r="U266" s="107">
        <v>585</v>
      </c>
      <c r="V266" s="107">
        <v>407</v>
      </c>
      <c r="W266" s="107">
        <v>217</v>
      </c>
      <c r="X266" s="107">
        <v>530</v>
      </c>
      <c r="Y266" s="107">
        <v>322</v>
      </c>
      <c r="Z266" s="66">
        <f t="shared" si="30"/>
        <v>8954</v>
      </c>
      <c r="AA266" s="52"/>
      <c r="AC266" s="71" t="s">
        <v>81</v>
      </c>
      <c r="AD266" s="12" t="s">
        <v>281</v>
      </c>
    </row>
    <row r="267" spans="1:30" ht="13.9" customHeight="1" x14ac:dyDescent="0.25">
      <c r="A267" s="55"/>
      <c r="B267" s="54" t="s">
        <v>225</v>
      </c>
      <c r="C267" s="316" t="s">
        <v>282</v>
      </c>
      <c r="D267" s="316"/>
      <c r="E267" s="316"/>
      <c r="F267" s="316"/>
      <c r="G267" s="316"/>
      <c r="H267" s="316"/>
      <c r="I267" s="316"/>
      <c r="J267" s="317"/>
      <c r="K267" s="107">
        <v>147</v>
      </c>
      <c r="L267" s="107">
        <v>325</v>
      </c>
      <c r="M267" s="107">
        <v>317</v>
      </c>
      <c r="N267" s="107">
        <v>30</v>
      </c>
      <c r="O267" s="107">
        <v>253</v>
      </c>
      <c r="P267" s="107">
        <v>417</v>
      </c>
      <c r="Q267" s="107">
        <v>134</v>
      </c>
      <c r="R267" s="107">
        <v>15</v>
      </c>
      <c r="S267" s="107">
        <v>11</v>
      </c>
      <c r="T267" s="107">
        <v>596</v>
      </c>
      <c r="U267" s="107">
        <v>132</v>
      </c>
      <c r="V267" s="107">
        <v>159</v>
      </c>
      <c r="W267" s="107">
        <v>90</v>
      </c>
      <c r="X267" s="107">
        <v>294</v>
      </c>
      <c r="Y267" s="107">
        <v>5</v>
      </c>
      <c r="Z267" s="66">
        <f t="shared" si="30"/>
        <v>2925</v>
      </c>
      <c r="AA267" s="52"/>
      <c r="AC267" s="71" t="s">
        <v>81</v>
      </c>
      <c r="AD267" s="12" t="s">
        <v>283</v>
      </c>
    </row>
    <row r="268" spans="1:30" ht="13.9" customHeight="1" x14ac:dyDescent="0.25">
      <c r="A268" s="55"/>
      <c r="B268" s="54" t="s">
        <v>227</v>
      </c>
      <c r="C268" s="316" t="s">
        <v>284</v>
      </c>
      <c r="D268" s="316"/>
      <c r="E268" s="316"/>
      <c r="F268" s="316"/>
      <c r="G268" s="316"/>
      <c r="H268" s="316"/>
      <c r="I268" s="316"/>
      <c r="J268" s="317"/>
      <c r="K268" s="107">
        <v>13</v>
      </c>
      <c r="L268" s="107">
        <v>35</v>
      </c>
      <c r="M268" s="107">
        <v>20</v>
      </c>
      <c r="N268" s="107">
        <v>6</v>
      </c>
      <c r="O268" s="107">
        <v>7</v>
      </c>
      <c r="P268" s="107">
        <v>21</v>
      </c>
      <c r="Q268" s="107">
        <v>19</v>
      </c>
      <c r="R268" s="107">
        <v>17</v>
      </c>
      <c r="S268" s="107">
        <v>4</v>
      </c>
      <c r="T268" s="107">
        <v>14</v>
      </c>
      <c r="U268" s="107">
        <v>14</v>
      </c>
      <c r="V268" s="107">
        <v>7</v>
      </c>
      <c r="W268" s="107">
        <v>7</v>
      </c>
      <c r="X268" s="107">
        <v>16</v>
      </c>
      <c r="Y268" s="107">
        <v>5</v>
      </c>
      <c r="Z268" s="66">
        <f t="shared" si="30"/>
        <v>205</v>
      </c>
      <c r="AA268" s="52"/>
      <c r="AC268" s="71" t="s">
        <v>81</v>
      </c>
      <c r="AD268" s="12" t="s">
        <v>285</v>
      </c>
    </row>
    <row r="269" spans="1:30" ht="13.9" customHeight="1" x14ac:dyDescent="0.25">
      <c r="A269" s="55"/>
      <c r="B269" s="54" t="s">
        <v>229</v>
      </c>
      <c r="C269" s="316" t="s">
        <v>286</v>
      </c>
      <c r="D269" s="316"/>
      <c r="E269" s="316"/>
      <c r="F269" s="316"/>
      <c r="G269" s="316"/>
      <c r="H269" s="316"/>
      <c r="I269" s="316"/>
      <c r="J269" s="317"/>
      <c r="K269" s="107">
        <v>25</v>
      </c>
      <c r="L269" s="107">
        <v>44</v>
      </c>
      <c r="M269" s="107">
        <v>72</v>
      </c>
      <c r="N269" s="107">
        <v>42</v>
      </c>
      <c r="O269" s="107">
        <v>49</v>
      </c>
      <c r="P269" s="107">
        <v>107</v>
      </c>
      <c r="Q269" s="107">
        <v>43</v>
      </c>
      <c r="R269" s="107">
        <v>26</v>
      </c>
      <c r="S269" s="107">
        <v>9</v>
      </c>
      <c r="T269" s="107">
        <v>29</v>
      </c>
      <c r="U269" s="107">
        <v>13</v>
      </c>
      <c r="V269" s="107">
        <v>22</v>
      </c>
      <c r="W269" s="107">
        <v>38</v>
      </c>
      <c r="X269" s="107">
        <v>26</v>
      </c>
      <c r="Y269" s="107">
        <v>7</v>
      </c>
      <c r="Z269" s="66">
        <f t="shared" si="30"/>
        <v>552</v>
      </c>
      <c r="AA269" s="52"/>
      <c r="AC269" s="71" t="s">
        <v>81</v>
      </c>
      <c r="AD269" s="12" t="s">
        <v>287</v>
      </c>
    </row>
    <row r="270" spans="1:30" ht="13.9" customHeight="1" x14ac:dyDescent="0.25">
      <c r="A270" s="55"/>
      <c r="B270" s="54" t="s">
        <v>231</v>
      </c>
      <c r="C270" s="316" t="s">
        <v>288</v>
      </c>
      <c r="D270" s="316"/>
      <c r="E270" s="316"/>
      <c r="F270" s="316"/>
      <c r="G270" s="316"/>
      <c r="H270" s="316"/>
      <c r="I270" s="316"/>
      <c r="J270" s="317"/>
      <c r="K270" s="107">
        <v>50</v>
      </c>
      <c r="L270" s="107">
        <v>151</v>
      </c>
      <c r="M270" s="107">
        <v>121</v>
      </c>
      <c r="N270" s="107">
        <v>73</v>
      </c>
      <c r="O270" s="107">
        <v>45</v>
      </c>
      <c r="P270" s="107">
        <v>126</v>
      </c>
      <c r="Q270" s="107">
        <v>2463</v>
      </c>
      <c r="R270" s="107">
        <v>515</v>
      </c>
      <c r="S270" s="107">
        <v>187</v>
      </c>
      <c r="T270" s="107">
        <v>163</v>
      </c>
      <c r="U270" s="107">
        <v>119</v>
      </c>
      <c r="V270" s="107">
        <v>64</v>
      </c>
      <c r="W270" s="107">
        <v>175</v>
      </c>
      <c r="X270" s="107">
        <v>70</v>
      </c>
      <c r="Y270" s="107">
        <v>179</v>
      </c>
      <c r="Z270" s="66">
        <f t="shared" si="30"/>
        <v>4501</v>
      </c>
      <c r="AA270" s="52"/>
      <c r="AC270" s="71" t="s">
        <v>81</v>
      </c>
      <c r="AD270" s="12" t="s">
        <v>289</v>
      </c>
    </row>
    <row r="271" spans="1:30" ht="13.9" customHeight="1" x14ac:dyDescent="0.25">
      <c r="A271" s="55"/>
      <c r="B271" s="54" t="s">
        <v>233</v>
      </c>
      <c r="C271" s="316" t="s">
        <v>290</v>
      </c>
      <c r="D271" s="316"/>
      <c r="E271" s="316"/>
      <c r="F271" s="316"/>
      <c r="G271" s="316"/>
      <c r="H271" s="316"/>
      <c r="I271" s="316"/>
      <c r="J271" s="317"/>
      <c r="K271" s="107">
        <v>106</v>
      </c>
      <c r="L271" s="107">
        <v>106</v>
      </c>
      <c r="M271" s="107">
        <v>17</v>
      </c>
      <c r="N271" s="107">
        <v>10</v>
      </c>
      <c r="O271" s="107">
        <v>12</v>
      </c>
      <c r="P271" s="107">
        <v>42</v>
      </c>
      <c r="Q271" s="107">
        <v>20</v>
      </c>
      <c r="R271" s="107">
        <v>6</v>
      </c>
      <c r="S271" s="107">
        <v>6</v>
      </c>
      <c r="T271" s="107">
        <v>58</v>
      </c>
      <c r="U271" s="107">
        <v>17</v>
      </c>
      <c r="V271" s="107">
        <v>11</v>
      </c>
      <c r="W271" s="107">
        <v>23</v>
      </c>
      <c r="X271" s="107">
        <v>19</v>
      </c>
      <c r="Y271" s="107">
        <v>0</v>
      </c>
      <c r="Z271" s="66">
        <f t="shared" si="30"/>
        <v>453</v>
      </c>
      <c r="AA271" s="52"/>
      <c r="AC271" s="71" t="s">
        <v>81</v>
      </c>
      <c r="AD271" s="12" t="s">
        <v>291</v>
      </c>
    </row>
    <row r="272" spans="1:30" ht="13.9" customHeight="1" x14ac:dyDescent="0.25">
      <c r="A272" s="55"/>
      <c r="B272" s="54" t="s">
        <v>235</v>
      </c>
      <c r="C272" s="316" t="s">
        <v>292</v>
      </c>
      <c r="D272" s="316"/>
      <c r="E272" s="316"/>
      <c r="F272" s="316"/>
      <c r="G272" s="316"/>
      <c r="H272" s="316"/>
      <c r="I272" s="316"/>
      <c r="J272" s="317"/>
      <c r="K272" s="107">
        <v>17</v>
      </c>
      <c r="L272" s="107">
        <v>15</v>
      </c>
      <c r="M272" s="107">
        <v>10</v>
      </c>
      <c r="N272" s="107">
        <v>10</v>
      </c>
      <c r="O272" s="107">
        <v>11</v>
      </c>
      <c r="P272" s="107">
        <v>18</v>
      </c>
      <c r="Q272" s="107">
        <v>12</v>
      </c>
      <c r="R272" s="107">
        <v>3</v>
      </c>
      <c r="S272" s="107">
        <v>0</v>
      </c>
      <c r="T272" s="107">
        <v>9</v>
      </c>
      <c r="U272" s="107">
        <v>8</v>
      </c>
      <c r="V272" s="107">
        <v>15</v>
      </c>
      <c r="W272" s="107">
        <v>1</v>
      </c>
      <c r="X272" s="107">
        <v>5</v>
      </c>
      <c r="Y272" s="107">
        <v>0</v>
      </c>
      <c r="Z272" s="66">
        <f t="shared" si="30"/>
        <v>134</v>
      </c>
      <c r="AA272" s="52"/>
      <c r="AC272" s="71" t="s">
        <v>81</v>
      </c>
      <c r="AD272" s="12" t="s">
        <v>293</v>
      </c>
    </row>
    <row r="273" spans="1:34" ht="13.9" customHeight="1" x14ac:dyDescent="0.25">
      <c r="A273" s="55"/>
      <c r="B273" s="54" t="s">
        <v>237</v>
      </c>
      <c r="C273" s="316" t="s">
        <v>294</v>
      </c>
      <c r="D273" s="316"/>
      <c r="E273" s="316"/>
      <c r="F273" s="316"/>
      <c r="G273" s="316"/>
      <c r="H273" s="316"/>
      <c r="I273" s="316"/>
      <c r="J273" s="317"/>
      <c r="K273" s="107">
        <v>42</v>
      </c>
      <c r="L273" s="107">
        <v>4</v>
      </c>
      <c r="M273" s="107">
        <v>21</v>
      </c>
      <c r="N273" s="107">
        <v>8</v>
      </c>
      <c r="O273" s="107">
        <v>19</v>
      </c>
      <c r="P273" s="107">
        <v>16</v>
      </c>
      <c r="Q273" s="107">
        <v>5</v>
      </c>
      <c r="R273" s="107">
        <v>3</v>
      </c>
      <c r="S273" s="107">
        <v>3</v>
      </c>
      <c r="T273" s="107">
        <v>5</v>
      </c>
      <c r="U273" s="107">
        <v>7</v>
      </c>
      <c r="V273" s="107">
        <v>3</v>
      </c>
      <c r="W273" s="107">
        <v>5</v>
      </c>
      <c r="X273" s="107">
        <v>46</v>
      </c>
      <c r="Y273" s="107">
        <v>1</v>
      </c>
      <c r="Z273" s="66">
        <f t="shared" si="30"/>
        <v>188</v>
      </c>
      <c r="AA273" s="52"/>
      <c r="AC273" s="71" t="s">
        <v>81</v>
      </c>
      <c r="AD273" s="12" t="s">
        <v>295</v>
      </c>
    </row>
    <row r="274" spans="1:34" ht="13.9" customHeight="1" x14ac:dyDescent="0.25">
      <c r="A274" s="55"/>
      <c r="B274" s="54" t="s">
        <v>239</v>
      </c>
      <c r="C274" s="316" t="s">
        <v>296</v>
      </c>
      <c r="D274" s="316"/>
      <c r="E274" s="316"/>
      <c r="F274" s="316"/>
      <c r="G274" s="316"/>
      <c r="H274" s="316"/>
      <c r="I274" s="316"/>
      <c r="J274" s="317"/>
      <c r="K274" s="107">
        <v>4</v>
      </c>
      <c r="L274" s="107">
        <v>14</v>
      </c>
      <c r="M274" s="107">
        <v>81</v>
      </c>
      <c r="N274" s="107">
        <v>80</v>
      </c>
      <c r="O274" s="107">
        <v>11</v>
      </c>
      <c r="P274" s="107">
        <v>43</v>
      </c>
      <c r="Q274" s="107">
        <v>6</v>
      </c>
      <c r="R274" s="107">
        <v>0</v>
      </c>
      <c r="S274" s="107">
        <v>0</v>
      </c>
      <c r="T274" s="107">
        <v>5</v>
      </c>
      <c r="U274" s="107">
        <v>8</v>
      </c>
      <c r="V274" s="107">
        <v>21</v>
      </c>
      <c r="W274" s="107">
        <v>20</v>
      </c>
      <c r="X274" s="107">
        <v>4</v>
      </c>
      <c r="Y274" s="107">
        <v>1</v>
      </c>
      <c r="Z274" s="66">
        <f t="shared" si="30"/>
        <v>298</v>
      </c>
      <c r="AA274" s="52"/>
      <c r="AC274" s="71" t="s">
        <v>81</v>
      </c>
      <c r="AD274" s="12" t="s">
        <v>297</v>
      </c>
    </row>
    <row r="275" spans="1:34" ht="13.9" customHeight="1" x14ac:dyDescent="0.25">
      <c r="A275" s="55"/>
      <c r="B275" s="54" t="s">
        <v>241</v>
      </c>
      <c r="C275" s="316" t="s">
        <v>298</v>
      </c>
      <c r="D275" s="316"/>
      <c r="E275" s="316"/>
      <c r="F275" s="316"/>
      <c r="G275" s="316"/>
      <c r="H275" s="316"/>
      <c r="I275" s="316"/>
      <c r="J275" s="317"/>
      <c r="K275" s="107">
        <v>2</v>
      </c>
      <c r="L275" s="107">
        <v>5</v>
      </c>
      <c r="M275" s="107">
        <v>35</v>
      </c>
      <c r="N275" s="107">
        <v>23</v>
      </c>
      <c r="O275" s="107">
        <v>3</v>
      </c>
      <c r="P275" s="107">
        <v>56</v>
      </c>
      <c r="Q275" s="107">
        <v>2</v>
      </c>
      <c r="R275" s="107">
        <v>0</v>
      </c>
      <c r="S275" s="107">
        <v>3</v>
      </c>
      <c r="T275" s="107">
        <v>3</v>
      </c>
      <c r="U275" s="107">
        <v>7</v>
      </c>
      <c r="V275" s="107">
        <v>10</v>
      </c>
      <c r="W275" s="107">
        <v>17</v>
      </c>
      <c r="X275" s="107">
        <v>0</v>
      </c>
      <c r="Y275" s="107">
        <v>1</v>
      </c>
      <c r="Z275" s="66">
        <f t="shared" si="30"/>
        <v>167</v>
      </c>
      <c r="AA275" s="52"/>
      <c r="AC275" s="71" t="s">
        <v>81</v>
      </c>
      <c r="AD275" s="12" t="s">
        <v>299</v>
      </c>
    </row>
    <row r="276" spans="1:34" ht="13.9" customHeight="1" x14ac:dyDescent="0.25">
      <c r="A276" s="55"/>
      <c r="B276" s="79"/>
      <c r="C276" s="334"/>
      <c r="D276" s="316"/>
      <c r="E276" s="316"/>
      <c r="F276" s="316"/>
      <c r="G276" s="316"/>
      <c r="H276" s="316"/>
      <c r="I276" s="316"/>
      <c r="J276" s="317"/>
      <c r="K276" s="79" t="s">
        <v>243</v>
      </c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52"/>
      <c r="AC276" s="71" t="s">
        <v>81</v>
      </c>
      <c r="AD276" s="12" t="s">
        <v>244</v>
      </c>
    </row>
    <row r="277" spans="1:34" ht="13.9" customHeight="1" x14ac:dyDescent="0.25">
      <c r="A277" s="55"/>
      <c r="B277" s="79"/>
      <c r="C277" s="334"/>
      <c r="D277" s="316"/>
      <c r="E277" s="316"/>
      <c r="F277" s="316"/>
      <c r="G277" s="316"/>
      <c r="H277" s="316"/>
      <c r="I277" s="316"/>
      <c r="J277" s="317"/>
      <c r="K277" s="79" t="s">
        <v>243</v>
      </c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52"/>
      <c r="AC277" s="72" t="s">
        <v>81</v>
      </c>
      <c r="AD277" s="12" t="s">
        <v>244</v>
      </c>
    </row>
    <row r="278" spans="1:34" ht="30" customHeight="1" x14ac:dyDescent="0.25">
      <c r="A278" s="56" t="s">
        <v>31</v>
      </c>
      <c r="B278" s="332" t="s">
        <v>569</v>
      </c>
      <c r="C278" s="335"/>
      <c r="D278" s="335"/>
      <c r="E278" s="335"/>
      <c r="F278" s="335"/>
      <c r="G278" s="335"/>
      <c r="H278" s="335"/>
      <c r="I278" s="335"/>
      <c r="J278" s="336"/>
      <c r="K278" s="66">
        <f t="shared" ref="K278:Y278" si="31">SUM(K265:K277)</f>
        <v>1062</v>
      </c>
      <c r="L278" s="66">
        <f t="shared" si="31"/>
        <v>2019</v>
      </c>
      <c r="M278" s="66">
        <f t="shared" si="31"/>
        <v>1814</v>
      </c>
      <c r="N278" s="66">
        <f t="shared" si="31"/>
        <v>943</v>
      </c>
      <c r="O278" s="66">
        <f t="shared" si="31"/>
        <v>1640</v>
      </c>
      <c r="P278" s="66">
        <f t="shared" si="31"/>
        <v>1949</v>
      </c>
      <c r="Q278" s="66">
        <f t="shared" si="31"/>
        <v>3120</v>
      </c>
      <c r="R278" s="66">
        <f t="shared" si="31"/>
        <v>687</v>
      </c>
      <c r="S278" s="66">
        <f t="shared" si="31"/>
        <v>379</v>
      </c>
      <c r="T278" s="66">
        <f t="shared" si="31"/>
        <v>2682</v>
      </c>
      <c r="U278" s="66">
        <f t="shared" si="31"/>
        <v>1067</v>
      </c>
      <c r="V278" s="66">
        <f t="shared" si="31"/>
        <v>790</v>
      </c>
      <c r="W278" s="66">
        <f t="shared" si="31"/>
        <v>663</v>
      </c>
      <c r="X278" s="66">
        <f t="shared" si="31"/>
        <v>1131</v>
      </c>
      <c r="Y278" s="66">
        <f t="shared" si="31"/>
        <v>559</v>
      </c>
      <c r="Z278" s="66">
        <f>SUM(K278:Y278)</f>
        <v>20505</v>
      </c>
      <c r="AA278" s="52"/>
      <c r="AC278" s="72"/>
      <c r="AD278" s="4" t="s">
        <v>177</v>
      </c>
    </row>
    <row r="279" spans="1:34" ht="15.75" customHeight="1" x14ac:dyDescent="0.25">
      <c r="AA279" s="40" t="s">
        <v>82</v>
      </c>
      <c r="AC279"/>
    </row>
    <row r="280" spans="1:34" ht="31.15" customHeight="1" x14ac:dyDescent="0.25">
      <c r="A280" s="4"/>
      <c r="B280" s="4"/>
      <c r="C280" s="337" t="s">
        <v>514</v>
      </c>
      <c r="D280" s="337"/>
      <c r="E280" s="337"/>
      <c r="F280" s="337"/>
      <c r="G280" s="337"/>
      <c r="H280" s="337"/>
      <c r="I280" s="337"/>
      <c r="J280" s="337"/>
      <c r="K280" s="337"/>
      <c r="L280" s="337"/>
      <c r="M280" s="337"/>
      <c r="N280" s="338" t="s">
        <v>38</v>
      </c>
      <c r="O280" s="339"/>
      <c r="P280" s="339"/>
      <c r="Q280" s="339"/>
      <c r="R280" s="339"/>
      <c r="S280" s="339"/>
      <c r="T280" s="339"/>
      <c r="U280" s="339"/>
      <c r="V280" s="339"/>
      <c r="W280" s="339"/>
      <c r="X280" s="339"/>
      <c r="Y280" s="340"/>
      <c r="Z280" s="4"/>
      <c r="AA280" s="4"/>
      <c r="AC280"/>
    </row>
    <row r="281" spans="1:34" ht="24.75" customHeight="1" x14ac:dyDescent="0.25">
      <c r="A281" s="29"/>
      <c r="B281" s="30"/>
      <c r="C281" s="341" t="s">
        <v>576</v>
      </c>
      <c r="D281" s="342"/>
      <c r="E281" s="342"/>
      <c r="F281" s="341" t="s">
        <v>577</v>
      </c>
      <c r="G281" s="342"/>
      <c r="H281" s="342"/>
      <c r="I281" s="341" t="s">
        <v>578</v>
      </c>
      <c r="J281" s="342"/>
      <c r="K281" s="341" t="s">
        <v>579</v>
      </c>
      <c r="L281" s="341" t="s">
        <v>580</v>
      </c>
      <c r="M281" s="342"/>
      <c r="N281" s="124" t="s">
        <v>576</v>
      </c>
      <c r="O281" s="125" t="s">
        <v>577</v>
      </c>
      <c r="P281" s="341" t="s">
        <v>578</v>
      </c>
      <c r="Q281" s="342"/>
      <c r="R281" s="341" t="s">
        <v>579</v>
      </c>
      <c r="S281" s="342"/>
      <c r="T281" s="341" t="s">
        <v>580</v>
      </c>
      <c r="U281" s="342"/>
      <c r="V281" s="341" t="s">
        <v>581</v>
      </c>
      <c r="W281" s="342"/>
      <c r="X281" s="126" t="s">
        <v>582</v>
      </c>
      <c r="Y281" s="127" t="s">
        <v>583</v>
      </c>
      <c r="Z281" s="4"/>
      <c r="AC281"/>
    </row>
    <row r="282" spans="1:34" ht="24.75" customHeight="1" x14ac:dyDescent="0.25">
      <c r="A282" s="31"/>
      <c r="B282" s="32"/>
      <c r="C282" s="342"/>
      <c r="D282" s="342"/>
      <c r="E282" s="342"/>
      <c r="F282" s="342"/>
      <c r="G282" s="342"/>
      <c r="H282" s="342"/>
      <c r="I282" s="342"/>
      <c r="J282" s="342"/>
      <c r="K282" s="342"/>
      <c r="L282" s="342"/>
      <c r="M282" s="342"/>
      <c r="N282" s="128" t="s">
        <v>584</v>
      </c>
      <c r="O282" s="129" t="s">
        <v>585</v>
      </c>
      <c r="P282" s="343" t="s">
        <v>586</v>
      </c>
      <c r="Q282" s="344"/>
      <c r="R282" s="343" t="s">
        <v>587</v>
      </c>
      <c r="S282" s="344"/>
      <c r="T282" s="343" t="s">
        <v>588</v>
      </c>
      <c r="U282" s="344"/>
      <c r="V282" s="343" t="s">
        <v>589</v>
      </c>
      <c r="W282" s="344"/>
      <c r="X282" s="130" t="s">
        <v>590</v>
      </c>
      <c r="Y282" s="131" t="s">
        <v>591</v>
      </c>
      <c r="AA282" s="34"/>
      <c r="AC282"/>
    </row>
    <row r="283" spans="1:34" ht="15" customHeight="1" x14ac:dyDescent="0.25">
      <c r="AC283"/>
      <c r="AF283" s="12"/>
    </row>
    <row r="284" spans="1:34" ht="16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304"/>
      <c r="K284" s="304"/>
      <c r="L284" s="304"/>
      <c r="M284" s="304"/>
      <c r="N284" s="304"/>
      <c r="O284" s="304"/>
      <c r="P284" s="304"/>
      <c r="Q284" s="304"/>
      <c r="R284" s="304"/>
      <c r="S284" s="304"/>
      <c r="T284" s="304"/>
      <c r="U284" s="304"/>
      <c r="V284" s="304"/>
      <c r="W284" s="304"/>
      <c r="X284" s="30"/>
      <c r="Y284" s="2"/>
      <c r="Z284" s="2"/>
      <c r="AA284" s="3"/>
      <c r="AC284"/>
      <c r="AD284" t="s">
        <v>543</v>
      </c>
      <c r="AH284" s="105" t="s">
        <v>573</v>
      </c>
    </row>
    <row r="285" spans="1:34" ht="22.5" customHeight="1" x14ac:dyDescent="0.25">
      <c r="J285" s="252"/>
      <c r="K285" s="252"/>
      <c r="L285" s="252"/>
      <c r="M285" s="252"/>
      <c r="N285" s="253"/>
      <c r="O285" s="253"/>
      <c r="P285" s="253"/>
      <c r="Q285" s="253"/>
      <c r="R285" s="253"/>
      <c r="S285" s="253"/>
      <c r="T285" s="253"/>
      <c r="U285" s="253"/>
      <c r="V285" s="253"/>
      <c r="W285" s="253"/>
      <c r="X285" s="35"/>
      <c r="Y285" s="247" t="s">
        <v>63</v>
      </c>
      <c r="Z285" s="248"/>
      <c r="AC285"/>
      <c r="AH285" s="105" t="s">
        <v>572</v>
      </c>
    </row>
    <row r="286" spans="1:34" ht="22.5" customHeight="1" x14ac:dyDescent="0.25">
      <c r="J286" s="252" t="s">
        <v>1</v>
      </c>
      <c r="K286" s="252"/>
      <c r="L286" s="252"/>
      <c r="M286" s="252"/>
      <c r="N286" s="8" t="s">
        <v>511</v>
      </c>
      <c r="O286" s="8"/>
      <c r="P286" s="8"/>
      <c r="Q286" s="8"/>
      <c r="R286" s="2" t="s">
        <v>2</v>
      </c>
      <c r="S286" s="2"/>
      <c r="T286" s="2"/>
      <c r="U286" s="8" t="s">
        <v>510</v>
      </c>
      <c r="W286" s="8"/>
      <c r="X286" s="35"/>
      <c r="Y286" s="249"/>
      <c r="Z286" s="250"/>
      <c r="AC286"/>
    </row>
    <row r="287" spans="1:34" ht="22.5" customHeight="1" x14ac:dyDescent="0.25">
      <c r="O287" s="8"/>
      <c r="P287" s="8"/>
      <c r="Q287" s="8"/>
      <c r="R287" s="2" t="s">
        <v>3</v>
      </c>
      <c r="S287" s="2"/>
      <c r="T287" s="2"/>
      <c r="U287" s="8" t="s">
        <v>512</v>
      </c>
      <c r="W287" s="8"/>
      <c r="Y287" s="245" t="s">
        <v>543</v>
      </c>
      <c r="Z287" s="245"/>
      <c r="AC287"/>
    </row>
    <row r="288" spans="1:34" ht="22.5" customHeight="1" x14ac:dyDescent="0.25">
      <c r="O288" s="8"/>
      <c r="P288" s="8"/>
      <c r="Q288" s="8"/>
      <c r="R288" s="8"/>
      <c r="S288" s="8"/>
      <c r="T288" s="8"/>
      <c r="U288" s="8"/>
      <c r="V288" s="8"/>
      <c r="W288" s="260"/>
      <c r="X288" s="260"/>
      <c r="Y288" s="260"/>
      <c r="Z288" s="260"/>
      <c r="AC288"/>
    </row>
    <row r="289" spans="1:30" ht="22.5" customHeight="1" x14ac:dyDescent="0.25">
      <c r="O289" s="8"/>
      <c r="P289" s="8"/>
      <c r="Q289" s="8"/>
      <c r="R289" s="8"/>
      <c r="S289" s="8"/>
      <c r="T289" s="8"/>
      <c r="U289" s="8"/>
      <c r="V289" s="8"/>
      <c r="W289" s="260"/>
      <c r="X289" s="260"/>
      <c r="Y289" s="260"/>
      <c r="Z289" s="260"/>
      <c r="AC289"/>
    </row>
    <row r="290" spans="1:30" ht="21.75" customHeight="1" x14ac:dyDescent="0.25"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302" t="s">
        <v>544</v>
      </c>
      <c r="X290" s="302"/>
      <c r="Y290" s="302"/>
      <c r="Z290" s="302"/>
      <c r="AC290"/>
    </row>
    <row r="291" spans="1:30" ht="24.95" customHeight="1" x14ac:dyDescent="0.25">
      <c r="A291" s="45" t="s">
        <v>4</v>
      </c>
      <c r="B291" s="329" t="s">
        <v>5</v>
      </c>
      <c r="C291" s="329"/>
      <c r="D291" s="329"/>
      <c r="E291" s="329"/>
      <c r="F291" s="329"/>
      <c r="G291" s="329"/>
      <c r="H291" s="329"/>
      <c r="I291" s="329"/>
      <c r="J291" s="329"/>
      <c r="K291" s="330" t="s">
        <v>6</v>
      </c>
      <c r="L291" s="330"/>
      <c r="M291" s="330"/>
      <c r="N291" s="330"/>
      <c r="O291" s="330"/>
      <c r="P291" s="330"/>
      <c r="Q291" s="330"/>
      <c r="R291" s="330"/>
      <c r="S291" s="330"/>
      <c r="T291" s="330"/>
      <c r="U291" s="330"/>
      <c r="V291" s="330"/>
      <c r="W291" s="330"/>
      <c r="X291" s="330"/>
      <c r="Y291" s="330"/>
      <c r="Z291" s="330"/>
      <c r="AC291"/>
    </row>
    <row r="292" spans="1:30" ht="48.75" customHeight="1" x14ac:dyDescent="0.25">
      <c r="A292" s="45" t="s">
        <v>51</v>
      </c>
      <c r="B292" s="331" t="s">
        <v>52</v>
      </c>
      <c r="C292" s="332"/>
      <c r="D292" s="332"/>
      <c r="E292" s="332"/>
      <c r="F292" s="332"/>
      <c r="G292" s="332"/>
      <c r="H292" s="332"/>
      <c r="I292" s="332"/>
      <c r="J292" s="333"/>
      <c r="K292" s="11" t="s">
        <v>210</v>
      </c>
      <c r="L292" s="11" t="s">
        <v>214</v>
      </c>
      <c r="M292" s="11" t="s">
        <v>216</v>
      </c>
      <c r="N292" s="11" t="s">
        <v>218</v>
      </c>
      <c r="O292" s="11" t="s">
        <v>220</v>
      </c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46" t="s">
        <v>221</v>
      </c>
      <c r="AC292"/>
      <c r="AD292" s="15" t="s">
        <v>212</v>
      </c>
    </row>
    <row r="293" spans="1:30" ht="12.75" customHeight="1" x14ac:dyDescent="0.25">
      <c r="A293" s="47" t="s">
        <v>8</v>
      </c>
      <c r="B293" s="318" t="s">
        <v>9</v>
      </c>
      <c r="C293" s="319"/>
      <c r="D293" s="319"/>
      <c r="E293" s="319"/>
      <c r="F293" s="319"/>
      <c r="G293" s="319"/>
      <c r="H293" s="319"/>
      <c r="I293" s="319"/>
      <c r="J293" s="320"/>
      <c r="K293" s="48" t="s">
        <v>10</v>
      </c>
      <c r="L293" s="48" t="s">
        <v>11</v>
      </c>
      <c r="M293" s="48" t="s">
        <v>12</v>
      </c>
      <c r="N293" s="48" t="s">
        <v>13</v>
      </c>
      <c r="O293" s="48" t="s">
        <v>14</v>
      </c>
      <c r="P293" s="48" t="s">
        <v>15</v>
      </c>
      <c r="Q293" s="48" t="s">
        <v>16</v>
      </c>
      <c r="R293" s="48" t="s">
        <v>17</v>
      </c>
      <c r="S293" s="48" t="s">
        <v>18</v>
      </c>
      <c r="T293" s="48" t="s">
        <v>19</v>
      </c>
      <c r="U293" s="48" t="s">
        <v>20</v>
      </c>
      <c r="V293" s="48" t="s">
        <v>21</v>
      </c>
      <c r="W293" s="48" t="s">
        <v>22</v>
      </c>
      <c r="X293" s="48" t="s">
        <v>23</v>
      </c>
      <c r="Y293" s="48" t="s">
        <v>24</v>
      </c>
      <c r="Z293" s="48" t="s">
        <v>25</v>
      </c>
      <c r="AA293" s="49"/>
      <c r="AC293"/>
      <c r="AD293" s="18"/>
    </row>
    <row r="294" spans="1:30" ht="15" customHeight="1" x14ac:dyDescent="0.25">
      <c r="A294" s="321" t="s">
        <v>53</v>
      </c>
      <c r="B294" s="322"/>
      <c r="C294" s="322"/>
      <c r="D294" s="322"/>
      <c r="E294" s="322"/>
      <c r="F294" s="322"/>
      <c r="G294" s="322"/>
      <c r="H294" s="322"/>
      <c r="I294" s="322"/>
      <c r="J294" s="323"/>
      <c r="K294" s="324"/>
      <c r="L294" s="325"/>
      <c r="M294" s="325"/>
      <c r="N294" s="325"/>
      <c r="O294" s="325"/>
      <c r="P294" s="325"/>
      <c r="Q294" s="325"/>
      <c r="R294" s="325"/>
      <c r="S294" s="325"/>
      <c r="T294" s="325"/>
      <c r="U294" s="325"/>
      <c r="V294" s="325"/>
      <c r="W294" s="325"/>
      <c r="X294" s="325"/>
      <c r="Y294" s="325"/>
      <c r="Z294" s="326"/>
      <c r="AA294" s="37"/>
      <c r="AC294"/>
      <c r="AD294" s="50"/>
    </row>
    <row r="295" spans="1:30" ht="28.15" customHeight="1" x14ac:dyDescent="0.25">
      <c r="A295" s="45" t="s">
        <v>54</v>
      </c>
      <c r="B295" s="51" t="s">
        <v>227</v>
      </c>
      <c r="C295" s="327" t="s">
        <v>256</v>
      </c>
      <c r="D295" s="327"/>
      <c r="E295" s="327"/>
      <c r="F295" s="327"/>
      <c r="G295" s="327"/>
      <c r="H295" s="327"/>
      <c r="I295" s="327"/>
      <c r="J295" s="328"/>
      <c r="K295" s="66">
        <f t="shared" ref="K295:K305" si="32">Z251</f>
        <v>1063</v>
      </c>
      <c r="L295" s="107">
        <v>67</v>
      </c>
      <c r="M295" s="107">
        <v>36</v>
      </c>
      <c r="N295" s="107">
        <v>65</v>
      </c>
      <c r="O295" s="107">
        <v>123</v>
      </c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66">
        <f t="shared" ref="Z295:Z305" si="33">SUM(K295:Y295)</f>
        <v>1354</v>
      </c>
      <c r="AA295" s="52"/>
      <c r="AC295" s="71" t="s">
        <v>81</v>
      </c>
      <c r="AD295" s="12" t="s">
        <v>257</v>
      </c>
    </row>
    <row r="296" spans="1:30" ht="13.9" customHeight="1" x14ac:dyDescent="0.25">
      <c r="A296" s="53" t="s">
        <v>55</v>
      </c>
      <c r="B296" s="54" t="s">
        <v>222</v>
      </c>
      <c r="C296" s="316" t="s">
        <v>258</v>
      </c>
      <c r="D296" s="316"/>
      <c r="E296" s="316"/>
      <c r="F296" s="316"/>
      <c r="G296" s="316"/>
      <c r="H296" s="316"/>
      <c r="I296" s="316"/>
      <c r="J296" s="317"/>
      <c r="K296" s="66">
        <f t="shared" si="32"/>
        <v>1581</v>
      </c>
      <c r="L296" s="107">
        <v>151</v>
      </c>
      <c r="M296" s="107">
        <v>147</v>
      </c>
      <c r="N296" s="107">
        <v>146</v>
      </c>
      <c r="O296" s="107">
        <v>280</v>
      </c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66">
        <f t="shared" si="33"/>
        <v>2305</v>
      </c>
      <c r="AA296" s="52"/>
      <c r="AC296" s="71" t="s">
        <v>81</v>
      </c>
      <c r="AD296" s="12" t="s">
        <v>259</v>
      </c>
    </row>
    <row r="297" spans="1:30" ht="13.9" customHeight="1" x14ac:dyDescent="0.25">
      <c r="A297" s="55"/>
      <c r="B297" s="54" t="s">
        <v>225</v>
      </c>
      <c r="C297" s="316" t="s">
        <v>260</v>
      </c>
      <c r="D297" s="316"/>
      <c r="E297" s="316"/>
      <c r="F297" s="316"/>
      <c r="G297" s="316"/>
      <c r="H297" s="316"/>
      <c r="I297" s="316"/>
      <c r="J297" s="317"/>
      <c r="K297" s="66">
        <f t="shared" si="32"/>
        <v>294</v>
      </c>
      <c r="L297" s="107">
        <v>20</v>
      </c>
      <c r="M297" s="107">
        <v>11</v>
      </c>
      <c r="N297" s="107">
        <v>18</v>
      </c>
      <c r="O297" s="107">
        <v>19</v>
      </c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66">
        <f t="shared" si="33"/>
        <v>362</v>
      </c>
      <c r="AA297" s="52"/>
      <c r="AC297" s="71" t="s">
        <v>81</v>
      </c>
      <c r="AD297" s="12" t="s">
        <v>261</v>
      </c>
    </row>
    <row r="298" spans="1:30" ht="13.9" customHeight="1" x14ac:dyDescent="0.25">
      <c r="A298" s="55"/>
      <c r="B298" s="54" t="s">
        <v>227</v>
      </c>
      <c r="C298" s="316" t="s">
        <v>262</v>
      </c>
      <c r="D298" s="316"/>
      <c r="E298" s="316"/>
      <c r="F298" s="316"/>
      <c r="G298" s="316"/>
      <c r="H298" s="316"/>
      <c r="I298" s="316"/>
      <c r="J298" s="317"/>
      <c r="K298" s="66">
        <f t="shared" si="32"/>
        <v>322</v>
      </c>
      <c r="L298" s="107">
        <v>28</v>
      </c>
      <c r="M298" s="107">
        <v>10</v>
      </c>
      <c r="N298" s="107">
        <v>16</v>
      </c>
      <c r="O298" s="107">
        <v>18</v>
      </c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66">
        <f t="shared" si="33"/>
        <v>394</v>
      </c>
      <c r="AA298" s="52"/>
      <c r="AC298" s="71" t="s">
        <v>81</v>
      </c>
      <c r="AD298" s="12" t="s">
        <v>263</v>
      </c>
    </row>
    <row r="299" spans="1:30" ht="13.9" customHeight="1" x14ac:dyDescent="0.25">
      <c r="A299" s="55"/>
      <c r="B299" s="54" t="s">
        <v>229</v>
      </c>
      <c r="C299" s="316" t="s">
        <v>264</v>
      </c>
      <c r="D299" s="316"/>
      <c r="E299" s="316"/>
      <c r="F299" s="316"/>
      <c r="G299" s="316"/>
      <c r="H299" s="316"/>
      <c r="I299" s="316"/>
      <c r="J299" s="317"/>
      <c r="K299" s="66">
        <f t="shared" si="32"/>
        <v>1774</v>
      </c>
      <c r="L299" s="107">
        <v>154</v>
      </c>
      <c r="M299" s="107">
        <v>16</v>
      </c>
      <c r="N299" s="107">
        <v>178</v>
      </c>
      <c r="O299" s="107">
        <v>141</v>
      </c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66">
        <f t="shared" si="33"/>
        <v>2263</v>
      </c>
      <c r="AA299" s="52"/>
      <c r="AC299" s="71" t="s">
        <v>81</v>
      </c>
      <c r="AD299" s="12" t="s">
        <v>265</v>
      </c>
    </row>
    <row r="300" spans="1:30" ht="13.9" customHeight="1" x14ac:dyDescent="0.25">
      <c r="A300" s="55"/>
      <c r="B300" s="54" t="s">
        <v>231</v>
      </c>
      <c r="C300" s="316" t="s">
        <v>266</v>
      </c>
      <c r="D300" s="316"/>
      <c r="E300" s="316"/>
      <c r="F300" s="316"/>
      <c r="G300" s="316"/>
      <c r="H300" s="316"/>
      <c r="I300" s="316"/>
      <c r="J300" s="317"/>
      <c r="K300" s="66">
        <f t="shared" si="32"/>
        <v>2211</v>
      </c>
      <c r="L300" s="107">
        <v>24</v>
      </c>
      <c r="M300" s="107">
        <v>16</v>
      </c>
      <c r="N300" s="107">
        <v>422</v>
      </c>
      <c r="O300" s="107">
        <v>789</v>
      </c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66">
        <f t="shared" si="33"/>
        <v>3462</v>
      </c>
      <c r="AA300" s="52"/>
      <c r="AC300" s="71" t="s">
        <v>81</v>
      </c>
      <c r="AD300" s="12" t="s">
        <v>267</v>
      </c>
    </row>
    <row r="301" spans="1:30" ht="13.9" customHeight="1" x14ac:dyDescent="0.25">
      <c r="A301" s="55"/>
      <c r="B301" s="54" t="s">
        <v>233</v>
      </c>
      <c r="C301" s="316" t="s">
        <v>268</v>
      </c>
      <c r="D301" s="316"/>
      <c r="E301" s="316"/>
      <c r="F301" s="316"/>
      <c r="G301" s="316"/>
      <c r="H301" s="316"/>
      <c r="I301" s="316"/>
      <c r="J301" s="317"/>
      <c r="K301" s="66">
        <f t="shared" si="32"/>
        <v>97</v>
      </c>
      <c r="L301" s="107">
        <v>3</v>
      </c>
      <c r="M301" s="107">
        <v>1</v>
      </c>
      <c r="N301" s="107">
        <v>5</v>
      </c>
      <c r="O301" s="107">
        <v>24</v>
      </c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66">
        <f t="shared" si="33"/>
        <v>130</v>
      </c>
      <c r="AA301" s="52"/>
      <c r="AC301" s="71" t="s">
        <v>81</v>
      </c>
      <c r="AD301" s="12" t="s">
        <v>269</v>
      </c>
    </row>
    <row r="302" spans="1:30" ht="13.9" customHeight="1" x14ac:dyDescent="0.25">
      <c r="A302" s="55"/>
      <c r="B302" s="54" t="s">
        <v>235</v>
      </c>
      <c r="C302" s="316" t="s">
        <v>270</v>
      </c>
      <c r="D302" s="316"/>
      <c r="E302" s="316"/>
      <c r="F302" s="316"/>
      <c r="G302" s="316"/>
      <c r="H302" s="316"/>
      <c r="I302" s="316"/>
      <c r="J302" s="317"/>
      <c r="K302" s="66">
        <f t="shared" si="32"/>
        <v>399</v>
      </c>
      <c r="L302" s="107">
        <v>2</v>
      </c>
      <c r="M302" s="107">
        <v>0</v>
      </c>
      <c r="N302" s="107">
        <v>4</v>
      </c>
      <c r="O302" s="107">
        <v>22</v>
      </c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66">
        <f t="shared" si="33"/>
        <v>427</v>
      </c>
      <c r="AA302" s="52"/>
      <c r="AC302" s="71" t="s">
        <v>81</v>
      </c>
      <c r="AD302" s="12" t="s">
        <v>271</v>
      </c>
    </row>
    <row r="303" spans="1:30" ht="13.9" customHeight="1" x14ac:dyDescent="0.25">
      <c r="A303" s="55"/>
      <c r="B303" s="54" t="s">
        <v>237</v>
      </c>
      <c r="C303" s="316" t="s">
        <v>272</v>
      </c>
      <c r="D303" s="316"/>
      <c r="E303" s="316"/>
      <c r="F303" s="316"/>
      <c r="G303" s="316"/>
      <c r="H303" s="316"/>
      <c r="I303" s="316"/>
      <c r="J303" s="317"/>
      <c r="K303" s="66">
        <f t="shared" si="32"/>
        <v>38</v>
      </c>
      <c r="L303" s="107">
        <v>0</v>
      </c>
      <c r="M303" s="107">
        <v>0</v>
      </c>
      <c r="N303" s="107">
        <v>0</v>
      </c>
      <c r="O303" s="107">
        <v>0</v>
      </c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66">
        <f t="shared" si="33"/>
        <v>38</v>
      </c>
      <c r="AA303" s="52"/>
      <c r="AC303" s="71" t="s">
        <v>81</v>
      </c>
      <c r="AD303" s="12" t="s">
        <v>273</v>
      </c>
    </row>
    <row r="304" spans="1:30" ht="13.9" customHeight="1" x14ac:dyDescent="0.25">
      <c r="A304" s="55"/>
      <c r="B304" s="54" t="s">
        <v>239</v>
      </c>
      <c r="C304" s="316" t="s">
        <v>274</v>
      </c>
      <c r="D304" s="316"/>
      <c r="E304" s="316"/>
      <c r="F304" s="316"/>
      <c r="G304" s="316"/>
      <c r="H304" s="316"/>
      <c r="I304" s="316"/>
      <c r="J304" s="317"/>
      <c r="K304" s="66">
        <f t="shared" si="32"/>
        <v>39</v>
      </c>
      <c r="L304" s="107">
        <v>3</v>
      </c>
      <c r="M304" s="107">
        <v>1</v>
      </c>
      <c r="N304" s="107">
        <v>1</v>
      </c>
      <c r="O304" s="107">
        <v>1</v>
      </c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66">
        <f t="shared" si="33"/>
        <v>45</v>
      </c>
      <c r="AA304" s="52"/>
      <c r="AC304" s="71" t="s">
        <v>81</v>
      </c>
      <c r="AD304" s="12" t="s">
        <v>275</v>
      </c>
    </row>
    <row r="305" spans="1:30" ht="13.9" customHeight="1" x14ac:dyDescent="0.25">
      <c r="A305" s="55"/>
      <c r="B305" s="54" t="s">
        <v>241</v>
      </c>
      <c r="C305" s="316" t="s">
        <v>276</v>
      </c>
      <c r="D305" s="316"/>
      <c r="E305" s="316"/>
      <c r="F305" s="316"/>
      <c r="G305" s="316"/>
      <c r="H305" s="316"/>
      <c r="I305" s="316"/>
      <c r="J305" s="317"/>
      <c r="K305" s="66">
        <f t="shared" si="32"/>
        <v>192</v>
      </c>
      <c r="L305" s="107">
        <v>27</v>
      </c>
      <c r="M305" s="107">
        <v>13</v>
      </c>
      <c r="N305" s="107">
        <v>4</v>
      </c>
      <c r="O305" s="107">
        <v>8</v>
      </c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66">
        <f t="shared" si="33"/>
        <v>244</v>
      </c>
      <c r="AA305" s="52"/>
      <c r="AC305" s="71" t="s">
        <v>81</v>
      </c>
      <c r="AD305" s="12" t="s">
        <v>277</v>
      </c>
    </row>
    <row r="306" spans="1:30" ht="13.9" customHeight="1" x14ac:dyDescent="0.25">
      <c r="A306" s="55"/>
      <c r="B306" s="78"/>
      <c r="C306" s="334"/>
      <c r="D306" s="316"/>
      <c r="E306" s="316"/>
      <c r="F306" s="316"/>
      <c r="G306" s="316"/>
      <c r="H306" s="316"/>
      <c r="I306" s="316"/>
      <c r="J306" s="317"/>
      <c r="K306" s="78" t="s">
        <v>243</v>
      </c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52"/>
      <c r="AC306" s="71" t="s">
        <v>81</v>
      </c>
      <c r="AD306" s="12" t="s">
        <v>244</v>
      </c>
    </row>
    <row r="307" spans="1:30" ht="13.9" customHeight="1" x14ac:dyDescent="0.25">
      <c r="A307" s="55"/>
      <c r="B307" s="78"/>
      <c r="C307" s="334"/>
      <c r="D307" s="316"/>
      <c r="E307" s="316"/>
      <c r="F307" s="316"/>
      <c r="G307" s="316"/>
      <c r="H307" s="316"/>
      <c r="I307" s="316"/>
      <c r="J307" s="317"/>
      <c r="K307" s="78" t="s">
        <v>243</v>
      </c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52"/>
      <c r="AC307" s="71" t="s">
        <v>81</v>
      </c>
      <c r="AD307" s="12" t="s">
        <v>244</v>
      </c>
    </row>
    <row r="308" spans="1:30" ht="30" customHeight="1" x14ac:dyDescent="0.25">
      <c r="A308" s="56" t="s">
        <v>31</v>
      </c>
      <c r="B308" s="331" t="s">
        <v>569</v>
      </c>
      <c r="C308" s="332"/>
      <c r="D308" s="332"/>
      <c r="E308" s="332"/>
      <c r="F308" s="332"/>
      <c r="G308" s="332"/>
      <c r="H308" s="332"/>
      <c r="I308" s="332"/>
      <c r="J308" s="333"/>
      <c r="K308" s="66">
        <f>SUM(K295:K307)</f>
        <v>8010</v>
      </c>
      <c r="L308" s="66">
        <f>SUM(L295:L307)</f>
        <v>479</v>
      </c>
      <c r="M308" s="66">
        <f>SUM(M295:M307)</f>
        <v>251</v>
      </c>
      <c r="N308" s="66">
        <f>SUM(N295:N307)</f>
        <v>859</v>
      </c>
      <c r="O308" s="66">
        <f>SUM(O295:O307)</f>
        <v>1425</v>
      </c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66">
        <f t="shared" ref="Z308:Z319" si="34">SUM(K308:Y308)</f>
        <v>11024</v>
      </c>
      <c r="AA308" s="52"/>
      <c r="AC308" s="71"/>
      <c r="AD308" s="12" t="s">
        <v>178</v>
      </c>
    </row>
    <row r="309" spans="1:30" ht="29.45" customHeight="1" x14ac:dyDescent="0.25">
      <c r="A309" s="45" t="s">
        <v>54</v>
      </c>
      <c r="B309" s="51" t="s">
        <v>229</v>
      </c>
      <c r="C309" s="327" t="s">
        <v>278</v>
      </c>
      <c r="D309" s="327"/>
      <c r="E309" s="327"/>
      <c r="F309" s="327"/>
      <c r="G309" s="327"/>
      <c r="H309" s="327"/>
      <c r="I309" s="327"/>
      <c r="J309" s="328"/>
      <c r="K309" s="66">
        <f t="shared" ref="K309:K319" si="35">Z265</f>
        <v>2128</v>
      </c>
      <c r="L309" s="107">
        <v>107</v>
      </c>
      <c r="M309" s="107">
        <v>52</v>
      </c>
      <c r="N309" s="107">
        <v>62</v>
      </c>
      <c r="O309" s="107">
        <v>104</v>
      </c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66">
        <f t="shared" si="34"/>
        <v>2453</v>
      </c>
      <c r="AA309" s="52"/>
      <c r="AC309" s="71" t="s">
        <v>81</v>
      </c>
      <c r="AD309" s="12" t="s">
        <v>279</v>
      </c>
    </row>
    <row r="310" spans="1:30" ht="13.9" customHeight="1" x14ac:dyDescent="0.25">
      <c r="A310" s="53" t="s">
        <v>55</v>
      </c>
      <c r="B310" s="54" t="s">
        <v>222</v>
      </c>
      <c r="C310" s="316" t="s">
        <v>280</v>
      </c>
      <c r="D310" s="316"/>
      <c r="E310" s="316"/>
      <c r="F310" s="316"/>
      <c r="G310" s="316"/>
      <c r="H310" s="316"/>
      <c r="I310" s="316"/>
      <c r="J310" s="317"/>
      <c r="K310" s="66">
        <f t="shared" si="35"/>
        <v>8954</v>
      </c>
      <c r="L310" s="107">
        <v>55</v>
      </c>
      <c r="M310" s="107">
        <v>56</v>
      </c>
      <c r="N310" s="107">
        <v>602</v>
      </c>
      <c r="O310" s="107">
        <v>809</v>
      </c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66">
        <f t="shared" si="34"/>
        <v>10476</v>
      </c>
      <c r="AA310" s="52"/>
      <c r="AC310" s="71" t="s">
        <v>81</v>
      </c>
      <c r="AD310" s="12" t="s">
        <v>281</v>
      </c>
    </row>
    <row r="311" spans="1:30" ht="13.9" customHeight="1" x14ac:dyDescent="0.25">
      <c r="A311" s="55"/>
      <c r="B311" s="54" t="s">
        <v>225</v>
      </c>
      <c r="C311" s="316" t="s">
        <v>282</v>
      </c>
      <c r="D311" s="316"/>
      <c r="E311" s="316"/>
      <c r="F311" s="316"/>
      <c r="G311" s="316"/>
      <c r="H311" s="316"/>
      <c r="I311" s="316"/>
      <c r="J311" s="317"/>
      <c r="K311" s="66">
        <f t="shared" si="35"/>
        <v>2925</v>
      </c>
      <c r="L311" s="107">
        <v>40</v>
      </c>
      <c r="M311" s="107">
        <v>32</v>
      </c>
      <c r="N311" s="107">
        <v>32</v>
      </c>
      <c r="O311" s="107">
        <v>119</v>
      </c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66">
        <f t="shared" si="34"/>
        <v>3148</v>
      </c>
      <c r="AA311" s="52"/>
      <c r="AC311" s="71" t="s">
        <v>81</v>
      </c>
      <c r="AD311" s="12" t="s">
        <v>283</v>
      </c>
    </row>
    <row r="312" spans="1:30" ht="13.9" customHeight="1" x14ac:dyDescent="0.25">
      <c r="A312" s="55"/>
      <c r="B312" s="54" t="s">
        <v>227</v>
      </c>
      <c r="C312" s="316" t="s">
        <v>284</v>
      </c>
      <c r="D312" s="316"/>
      <c r="E312" s="316"/>
      <c r="F312" s="316"/>
      <c r="G312" s="316"/>
      <c r="H312" s="316"/>
      <c r="I312" s="316"/>
      <c r="J312" s="317"/>
      <c r="K312" s="66">
        <f t="shared" si="35"/>
        <v>205</v>
      </c>
      <c r="L312" s="107">
        <v>12</v>
      </c>
      <c r="M312" s="107">
        <v>5</v>
      </c>
      <c r="N312" s="107">
        <v>7</v>
      </c>
      <c r="O312" s="107">
        <v>11</v>
      </c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66">
        <f t="shared" si="34"/>
        <v>240</v>
      </c>
      <c r="AA312" s="52"/>
      <c r="AC312" s="71" t="s">
        <v>81</v>
      </c>
      <c r="AD312" s="12" t="s">
        <v>285</v>
      </c>
    </row>
    <row r="313" spans="1:30" ht="13.9" customHeight="1" x14ac:dyDescent="0.25">
      <c r="A313" s="55"/>
      <c r="B313" s="54" t="s">
        <v>229</v>
      </c>
      <c r="C313" s="316" t="s">
        <v>286</v>
      </c>
      <c r="D313" s="316"/>
      <c r="E313" s="316"/>
      <c r="F313" s="316"/>
      <c r="G313" s="316"/>
      <c r="H313" s="316"/>
      <c r="I313" s="316"/>
      <c r="J313" s="317"/>
      <c r="K313" s="66">
        <f t="shared" si="35"/>
        <v>552</v>
      </c>
      <c r="L313" s="107">
        <v>50</v>
      </c>
      <c r="M313" s="107">
        <v>17</v>
      </c>
      <c r="N313" s="107">
        <v>34</v>
      </c>
      <c r="O313" s="107">
        <v>79</v>
      </c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66">
        <f t="shared" si="34"/>
        <v>732</v>
      </c>
      <c r="AA313" s="52"/>
      <c r="AC313" s="71" t="s">
        <v>81</v>
      </c>
      <c r="AD313" s="12" t="s">
        <v>287</v>
      </c>
    </row>
    <row r="314" spans="1:30" ht="13.9" customHeight="1" x14ac:dyDescent="0.25">
      <c r="A314" s="55"/>
      <c r="B314" s="54" t="s">
        <v>231</v>
      </c>
      <c r="C314" s="316" t="s">
        <v>288</v>
      </c>
      <c r="D314" s="316"/>
      <c r="E314" s="316"/>
      <c r="F314" s="316"/>
      <c r="G314" s="316"/>
      <c r="H314" s="316"/>
      <c r="I314" s="316"/>
      <c r="J314" s="317"/>
      <c r="K314" s="66">
        <f t="shared" si="35"/>
        <v>4501</v>
      </c>
      <c r="L314" s="107">
        <v>748</v>
      </c>
      <c r="M314" s="107">
        <v>654</v>
      </c>
      <c r="N314" s="107">
        <v>18</v>
      </c>
      <c r="O314" s="107">
        <v>249</v>
      </c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66">
        <f t="shared" si="34"/>
        <v>6170</v>
      </c>
      <c r="AA314" s="52"/>
      <c r="AC314" s="71" t="s">
        <v>81</v>
      </c>
      <c r="AD314" s="12" t="s">
        <v>289</v>
      </c>
    </row>
    <row r="315" spans="1:30" ht="13.9" customHeight="1" x14ac:dyDescent="0.25">
      <c r="A315" s="55"/>
      <c r="B315" s="54" t="s">
        <v>233</v>
      </c>
      <c r="C315" s="316" t="s">
        <v>290</v>
      </c>
      <c r="D315" s="316"/>
      <c r="E315" s="316"/>
      <c r="F315" s="316"/>
      <c r="G315" s="316"/>
      <c r="H315" s="316"/>
      <c r="I315" s="316"/>
      <c r="J315" s="317"/>
      <c r="K315" s="66">
        <f t="shared" si="35"/>
        <v>453</v>
      </c>
      <c r="L315" s="107">
        <v>3</v>
      </c>
      <c r="M315" s="107">
        <v>4</v>
      </c>
      <c r="N315" s="107">
        <v>2</v>
      </c>
      <c r="O315" s="107">
        <v>11</v>
      </c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66">
        <f t="shared" si="34"/>
        <v>473</v>
      </c>
      <c r="AA315" s="52"/>
      <c r="AC315" s="71" t="s">
        <v>81</v>
      </c>
      <c r="AD315" s="12" t="s">
        <v>291</v>
      </c>
    </row>
    <row r="316" spans="1:30" ht="13.9" customHeight="1" x14ac:dyDescent="0.25">
      <c r="A316" s="55"/>
      <c r="B316" s="54" t="s">
        <v>235</v>
      </c>
      <c r="C316" s="316" t="s">
        <v>292</v>
      </c>
      <c r="D316" s="316"/>
      <c r="E316" s="316"/>
      <c r="F316" s="316"/>
      <c r="G316" s="316"/>
      <c r="H316" s="316"/>
      <c r="I316" s="316"/>
      <c r="J316" s="317"/>
      <c r="K316" s="66">
        <f t="shared" si="35"/>
        <v>134</v>
      </c>
      <c r="L316" s="107">
        <v>4</v>
      </c>
      <c r="M316" s="107">
        <v>4</v>
      </c>
      <c r="N316" s="107">
        <v>10</v>
      </c>
      <c r="O316" s="107">
        <v>17</v>
      </c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66">
        <f t="shared" si="34"/>
        <v>169</v>
      </c>
      <c r="AA316" s="52"/>
      <c r="AC316" s="71" t="s">
        <v>81</v>
      </c>
      <c r="AD316" s="12" t="s">
        <v>293</v>
      </c>
    </row>
    <row r="317" spans="1:30" ht="13.9" customHeight="1" x14ac:dyDescent="0.25">
      <c r="A317" s="55"/>
      <c r="B317" s="54" t="s">
        <v>237</v>
      </c>
      <c r="C317" s="316" t="s">
        <v>294</v>
      </c>
      <c r="D317" s="316"/>
      <c r="E317" s="316"/>
      <c r="F317" s="316"/>
      <c r="G317" s="316"/>
      <c r="H317" s="316"/>
      <c r="I317" s="316"/>
      <c r="J317" s="317"/>
      <c r="K317" s="66">
        <f t="shared" si="35"/>
        <v>188</v>
      </c>
      <c r="L317" s="107">
        <v>2</v>
      </c>
      <c r="M317" s="107">
        <v>1</v>
      </c>
      <c r="N317" s="107">
        <v>4</v>
      </c>
      <c r="O317" s="107">
        <v>28</v>
      </c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66">
        <f t="shared" si="34"/>
        <v>223</v>
      </c>
      <c r="AA317" s="52"/>
      <c r="AC317" s="71" t="s">
        <v>81</v>
      </c>
      <c r="AD317" s="12" t="s">
        <v>295</v>
      </c>
    </row>
    <row r="318" spans="1:30" ht="13.9" customHeight="1" x14ac:dyDescent="0.25">
      <c r="A318" s="55"/>
      <c r="B318" s="54" t="s">
        <v>239</v>
      </c>
      <c r="C318" s="316" t="s">
        <v>296</v>
      </c>
      <c r="D318" s="316"/>
      <c r="E318" s="316"/>
      <c r="F318" s="316"/>
      <c r="G318" s="316"/>
      <c r="H318" s="316"/>
      <c r="I318" s="316"/>
      <c r="J318" s="317"/>
      <c r="K318" s="66">
        <f t="shared" si="35"/>
        <v>298</v>
      </c>
      <c r="L318" s="107">
        <v>1</v>
      </c>
      <c r="M318" s="107">
        <v>1</v>
      </c>
      <c r="N318" s="107">
        <v>44</v>
      </c>
      <c r="O318" s="107">
        <v>175</v>
      </c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66">
        <f t="shared" si="34"/>
        <v>519</v>
      </c>
      <c r="AA318" s="52"/>
      <c r="AC318" s="71" t="s">
        <v>81</v>
      </c>
      <c r="AD318" s="12" t="s">
        <v>297</v>
      </c>
    </row>
    <row r="319" spans="1:30" ht="13.9" customHeight="1" x14ac:dyDescent="0.25">
      <c r="A319" s="55"/>
      <c r="B319" s="54" t="s">
        <v>241</v>
      </c>
      <c r="C319" s="316" t="s">
        <v>298</v>
      </c>
      <c r="D319" s="316"/>
      <c r="E319" s="316"/>
      <c r="F319" s="316"/>
      <c r="G319" s="316"/>
      <c r="H319" s="316"/>
      <c r="I319" s="316"/>
      <c r="J319" s="317"/>
      <c r="K319" s="66">
        <f t="shared" si="35"/>
        <v>167</v>
      </c>
      <c r="L319" s="107">
        <v>2</v>
      </c>
      <c r="M319" s="107">
        <v>3</v>
      </c>
      <c r="N319" s="107">
        <v>6</v>
      </c>
      <c r="O319" s="107">
        <v>10</v>
      </c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66">
        <f t="shared" si="34"/>
        <v>188</v>
      </c>
      <c r="AA319" s="52"/>
      <c r="AC319" s="71" t="s">
        <v>81</v>
      </c>
      <c r="AD319" s="12" t="s">
        <v>299</v>
      </c>
    </row>
    <row r="320" spans="1:30" ht="13.9" customHeight="1" x14ac:dyDescent="0.25">
      <c r="A320" s="55"/>
      <c r="B320" s="80"/>
      <c r="C320" s="334"/>
      <c r="D320" s="316"/>
      <c r="E320" s="316"/>
      <c r="F320" s="316"/>
      <c r="G320" s="316"/>
      <c r="H320" s="316"/>
      <c r="I320" s="316"/>
      <c r="J320" s="317"/>
      <c r="K320" s="80" t="s">
        <v>243</v>
      </c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52"/>
      <c r="AC320" s="71" t="s">
        <v>81</v>
      </c>
      <c r="AD320" s="12" t="s">
        <v>244</v>
      </c>
    </row>
    <row r="321" spans="1:34" ht="13.9" customHeight="1" x14ac:dyDescent="0.25">
      <c r="A321" s="55"/>
      <c r="B321" s="80"/>
      <c r="C321" s="334"/>
      <c r="D321" s="316"/>
      <c r="E321" s="316"/>
      <c r="F321" s="316"/>
      <c r="G321" s="316"/>
      <c r="H321" s="316"/>
      <c r="I321" s="316"/>
      <c r="J321" s="317"/>
      <c r="K321" s="80" t="s">
        <v>243</v>
      </c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52"/>
      <c r="AC321" s="72" t="s">
        <v>81</v>
      </c>
      <c r="AD321" s="12" t="s">
        <v>244</v>
      </c>
    </row>
    <row r="322" spans="1:34" ht="30" customHeight="1" x14ac:dyDescent="0.25">
      <c r="A322" s="56" t="s">
        <v>31</v>
      </c>
      <c r="B322" s="332" t="s">
        <v>569</v>
      </c>
      <c r="C322" s="335"/>
      <c r="D322" s="335"/>
      <c r="E322" s="335"/>
      <c r="F322" s="335"/>
      <c r="G322" s="335"/>
      <c r="H322" s="335"/>
      <c r="I322" s="335"/>
      <c r="J322" s="336"/>
      <c r="K322" s="66">
        <f>SUM(K309:K321)</f>
        <v>20505</v>
      </c>
      <c r="L322" s="66">
        <f>SUM(L309:L321)</f>
        <v>1024</v>
      </c>
      <c r="M322" s="66">
        <f>SUM(M309:M321)</f>
        <v>829</v>
      </c>
      <c r="N322" s="66">
        <f>SUM(N309:N321)</f>
        <v>821</v>
      </c>
      <c r="O322" s="66">
        <f>SUM(O309:O321)</f>
        <v>1612</v>
      </c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66">
        <f>SUM(K322:Y322)</f>
        <v>24791</v>
      </c>
      <c r="AA322" s="52"/>
      <c r="AC322" s="72"/>
      <c r="AD322" s="4" t="s">
        <v>178</v>
      </c>
    </row>
    <row r="323" spans="1:34" ht="15.75" customHeight="1" x14ac:dyDescent="0.25">
      <c r="AA323" s="40" t="s">
        <v>82</v>
      </c>
      <c r="AC323"/>
    </row>
    <row r="324" spans="1:34" ht="31.15" customHeight="1" x14ac:dyDescent="0.25">
      <c r="A324" s="4"/>
      <c r="B324" s="4"/>
      <c r="C324" s="337" t="s">
        <v>514</v>
      </c>
      <c r="D324" s="337"/>
      <c r="E324" s="337"/>
      <c r="F324" s="337"/>
      <c r="G324" s="337"/>
      <c r="H324" s="337"/>
      <c r="I324" s="337"/>
      <c r="J324" s="337"/>
      <c r="K324" s="337"/>
      <c r="L324" s="337"/>
      <c r="M324" s="337"/>
      <c r="N324" s="338" t="s">
        <v>38</v>
      </c>
      <c r="O324" s="339"/>
      <c r="P324" s="339"/>
      <c r="Q324" s="339"/>
      <c r="R324" s="339"/>
      <c r="S324" s="339"/>
      <c r="T324" s="339"/>
      <c r="U324" s="339"/>
      <c r="V324" s="339"/>
      <c r="W324" s="339"/>
      <c r="X324" s="339"/>
      <c r="Y324" s="340"/>
      <c r="Z324" s="4"/>
      <c r="AA324" s="4"/>
      <c r="AC324"/>
    </row>
    <row r="325" spans="1:34" ht="24.75" customHeight="1" x14ac:dyDescent="0.25">
      <c r="A325" s="29"/>
      <c r="B325" s="30"/>
      <c r="C325" s="341" t="s">
        <v>576</v>
      </c>
      <c r="D325" s="342"/>
      <c r="E325" s="342"/>
      <c r="F325" s="341" t="s">
        <v>577</v>
      </c>
      <c r="G325" s="342"/>
      <c r="H325" s="342"/>
      <c r="I325" s="341" t="s">
        <v>578</v>
      </c>
      <c r="J325" s="342"/>
      <c r="K325" s="341" t="s">
        <v>579</v>
      </c>
      <c r="L325" s="341" t="s">
        <v>580</v>
      </c>
      <c r="M325" s="342"/>
      <c r="N325" s="132" t="s">
        <v>576</v>
      </c>
      <c r="O325" s="133" t="s">
        <v>577</v>
      </c>
      <c r="P325" s="341" t="s">
        <v>578</v>
      </c>
      <c r="Q325" s="342"/>
      <c r="R325" s="341" t="s">
        <v>579</v>
      </c>
      <c r="S325" s="342"/>
      <c r="T325" s="341" t="s">
        <v>580</v>
      </c>
      <c r="U325" s="342"/>
      <c r="V325" s="341" t="s">
        <v>581</v>
      </c>
      <c r="W325" s="342"/>
      <c r="X325" s="134" t="s">
        <v>582</v>
      </c>
      <c r="Y325" s="135" t="s">
        <v>583</v>
      </c>
      <c r="Z325" s="4"/>
      <c r="AC325"/>
    </row>
    <row r="326" spans="1:34" ht="24.75" customHeight="1" x14ac:dyDescent="0.25">
      <c r="A326" s="31"/>
      <c r="B326" s="32"/>
      <c r="C326" s="342"/>
      <c r="D326" s="342"/>
      <c r="E326" s="342"/>
      <c r="F326" s="342"/>
      <c r="G326" s="342"/>
      <c r="H326" s="342"/>
      <c r="I326" s="342"/>
      <c r="J326" s="342"/>
      <c r="K326" s="342"/>
      <c r="L326" s="342"/>
      <c r="M326" s="342"/>
      <c r="N326" s="136" t="s">
        <v>584</v>
      </c>
      <c r="O326" s="137" t="s">
        <v>585</v>
      </c>
      <c r="P326" s="343" t="s">
        <v>586</v>
      </c>
      <c r="Q326" s="344"/>
      <c r="R326" s="343" t="s">
        <v>587</v>
      </c>
      <c r="S326" s="344"/>
      <c r="T326" s="343" t="s">
        <v>588</v>
      </c>
      <c r="U326" s="344"/>
      <c r="V326" s="343" t="s">
        <v>589</v>
      </c>
      <c r="W326" s="344"/>
      <c r="X326" s="138" t="s">
        <v>590</v>
      </c>
      <c r="Y326" s="139" t="s">
        <v>591</v>
      </c>
      <c r="AA326" s="34"/>
      <c r="AC326"/>
    </row>
    <row r="327" spans="1:34" ht="15" customHeight="1" x14ac:dyDescent="0.25">
      <c r="AC327"/>
      <c r="AF327" s="12"/>
    </row>
    <row r="328" spans="1:34" ht="16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304"/>
      <c r="K328" s="304"/>
      <c r="L328" s="304"/>
      <c r="M328" s="304"/>
      <c r="N328" s="304"/>
      <c r="O328" s="304"/>
      <c r="P328" s="304"/>
      <c r="Q328" s="304"/>
      <c r="R328" s="304"/>
      <c r="S328" s="304"/>
      <c r="T328" s="304"/>
      <c r="U328" s="304"/>
      <c r="V328" s="304"/>
      <c r="W328" s="304"/>
      <c r="X328" s="30"/>
      <c r="Y328" s="2"/>
      <c r="Z328" s="2"/>
      <c r="AA328" s="3"/>
      <c r="AC328"/>
      <c r="AD328" t="s">
        <v>523</v>
      </c>
      <c r="AH328" s="105" t="s">
        <v>573</v>
      </c>
    </row>
    <row r="329" spans="1:34" ht="22.5" customHeight="1" x14ac:dyDescent="0.25">
      <c r="J329" s="252"/>
      <c r="K329" s="252"/>
      <c r="L329" s="252"/>
      <c r="M329" s="252"/>
      <c r="N329" s="253"/>
      <c r="O329" s="253"/>
      <c r="P329" s="253"/>
      <c r="Q329" s="253"/>
      <c r="R329" s="253"/>
      <c r="S329" s="253"/>
      <c r="T329" s="253"/>
      <c r="U329" s="253"/>
      <c r="V329" s="253"/>
      <c r="W329" s="253"/>
      <c r="X329" s="35"/>
      <c r="Y329" s="247" t="s">
        <v>63</v>
      </c>
      <c r="Z329" s="248"/>
      <c r="AC329"/>
      <c r="AH329" s="105" t="s">
        <v>572</v>
      </c>
    </row>
    <row r="330" spans="1:34" ht="22.5" customHeight="1" x14ac:dyDescent="0.25">
      <c r="J330" s="252" t="s">
        <v>1</v>
      </c>
      <c r="K330" s="252"/>
      <c r="L330" s="252"/>
      <c r="M330" s="252"/>
      <c r="N330" s="8" t="s">
        <v>511</v>
      </c>
      <c r="O330" s="8"/>
      <c r="P330" s="8"/>
      <c r="Q330" s="8"/>
      <c r="R330" s="2" t="s">
        <v>2</v>
      </c>
      <c r="S330" s="2"/>
      <c r="T330" s="2"/>
      <c r="U330" s="8" t="s">
        <v>510</v>
      </c>
      <c r="W330" s="8"/>
      <c r="X330" s="35"/>
      <c r="Y330" s="249"/>
      <c r="Z330" s="250"/>
      <c r="AC330"/>
    </row>
    <row r="331" spans="1:34" ht="22.5" customHeight="1" x14ac:dyDescent="0.25">
      <c r="O331" s="8"/>
      <c r="P331" s="8"/>
      <c r="Q331" s="8"/>
      <c r="R331" s="2" t="s">
        <v>3</v>
      </c>
      <c r="S331" s="2"/>
      <c r="T331" s="2"/>
      <c r="U331" s="8" t="s">
        <v>512</v>
      </c>
      <c r="W331" s="8"/>
      <c r="Y331" s="245" t="s">
        <v>523</v>
      </c>
      <c r="Z331" s="245"/>
      <c r="AC331"/>
    </row>
    <row r="332" spans="1:34" ht="22.5" customHeight="1" x14ac:dyDescent="0.25">
      <c r="O332" s="8"/>
      <c r="P332" s="8"/>
      <c r="Q332" s="8"/>
      <c r="R332" s="8"/>
      <c r="S332" s="8"/>
      <c r="T332" s="8"/>
      <c r="U332" s="8"/>
      <c r="V332" s="8"/>
      <c r="W332" s="260"/>
      <c r="X332" s="260"/>
      <c r="Y332" s="260"/>
      <c r="Z332" s="260"/>
      <c r="AC332"/>
    </row>
    <row r="333" spans="1:34" ht="22.5" customHeight="1" x14ac:dyDescent="0.25">
      <c r="O333" s="8"/>
      <c r="P333" s="8"/>
      <c r="Q333" s="8"/>
      <c r="R333" s="8"/>
      <c r="S333" s="8"/>
      <c r="T333" s="8"/>
      <c r="U333" s="8"/>
      <c r="V333" s="8"/>
      <c r="W333" s="260"/>
      <c r="X333" s="260"/>
      <c r="Y333" s="260"/>
      <c r="Z333" s="260"/>
      <c r="AC333"/>
    </row>
    <row r="334" spans="1:34" ht="21.75" customHeight="1" x14ac:dyDescent="0.25"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302" t="s">
        <v>524</v>
      </c>
      <c r="X334" s="302"/>
      <c r="Y334" s="302"/>
      <c r="Z334" s="302"/>
      <c r="AC334"/>
    </row>
    <row r="335" spans="1:34" ht="24.95" customHeight="1" x14ac:dyDescent="0.25">
      <c r="A335" s="45" t="s">
        <v>4</v>
      </c>
      <c r="B335" s="329" t="s">
        <v>5</v>
      </c>
      <c r="C335" s="329"/>
      <c r="D335" s="329"/>
      <c r="E335" s="329"/>
      <c r="F335" s="329"/>
      <c r="G335" s="329"/>
      <c r="H335" s="329"/>
      <c r="I335" s="329"/>
      <c r="J335" s="329"/>
      <c r="K335" s="330" t="s">
        <v>6</v>
      </c>
      <c r="L335" s="330"/>
      <c r="M335" s="330"/>
      <c r="N335" s="330"/>
      <c r="O335" s="330"/>
      <c r="P335" s="330"/>
      <c r="Q335" s="330"/>
      <c r="R335" s="330"/>
      <c r="S335" s="330"/>
      <c r="T335" s="330"/>
      <c r="U335" s="330"/>
      <c r="V335" s="330"/>
      <c r="W335" s="330"/>
      <c r="X335" s="330"/>
      <c r="Y335" s="330"/>
      <c r="Z335" s="330"/>
      <c r="AC335"/>
    </row>
    <row r="336" spans="1:34" ht="48.75" customHeight="1" x14ac:dyDescent="0.25">
      <c r="A336" s="45" t="s">
        <v>51</v>
      </c>
      <c r="B336" s="331" t="s">
        <v>52</v>
      </c>
      <c r="C336" s="332"/>
      <c r="D336" s="332"/>
      <c r="E336" s="332"/>
      <c r="F336" s="332"/>
      <c r="G336" s="332"/>
      <c r="H336" s="332"/>
      <c r="I336" s="332"/>
      <c r="J336" s="333"/>
      <c r="K336" s="11" t="s">
        <v>181</v>
      </c>
      <c r="L336" s="11" t="s">
        <v>183</v>
      </c>
      <c r="M336" s="11" t="s">
        <v>185</v>
      </c>
      <c r="N336" s="11" t="s">
        <v>187</v>
      </c>
      <c r="O336" s="11" t="s">
        <v>189</v>
      </c>
      <c r="P336" s="11" t="s">
        <v>191</v>
      </c>
      <c r="Q336" s="11" t="s">
        <v>193</v>
      </c>
      <c r="R336" s="11" t="s">
        <v>195</v>
      </c>
      <c r="S336" s="11" t="s">
        <v>197</v>
      </c>
      <c r="T336" s="11" t="s">
        <v>199</v>
      </c>
      <c r="U336" s="11" t="s">
        <v>201</v>
      </c>
      <c r="V336" s="11" t="s">
        <v>203</v>
      </c>
      <c r="W336" s="11" t="s">
        <v>205</v>
      </c>
      <c r="X336" s="11" t="s">
        <v>207</v>
      </c>
      <c r="Y336" s="11" t="s">
        <v>209</v>
      </c>
      <c r="Z336" s="46" t="s">
        <v>210</v>
      </c>
      <c r="AC336"/>
      <c r="AD336" s="15" t="s">
        <v>179</v>
      </c>
    </row>
    <row r="337" spans="1:30" ht="12.75" customHeight="1" x14ac:dyDescent="0.25">
      <c r="A337" s="47" t="s">
        <v>8</v>
      </c>
      <c r="B337" s="318" t="s">
        <v>9</v>
      </c>
      <c r="C337" s="319"/>
      <c r="D337" s="319"/>
      <c r="E337" s="319"/>
      <c r="F337" s="319"/>
      <c r="G337" s="319"/>
      <c r="H337" s="319"/>
      <c r="I337" s="319"/>
      <c r="J337" s="320"/>
      <c r="K337" s="48" t="s">
        <v>10</v>
      </c>
      <c r="L337" s="48" t="s">
        <v>11</v>
      </c>
      <c r="M337" s="48" t="s">
        <v>12</v>
      </c>
      <c r="N337" s="48" t="s">
        <v>13</v>
      </c>
      <c r="O337" s="48" t="s">
        <v>14</v>
      </c>
      <c r="P337" s="48" t="s">
        <v>15</v>
      </c>
      <c r="Q337" s="48" t="s">
        <v>16</v>
      </c>
      <c r="R337" s="48" t="s">
        <v>17</v>
      </c>
      <c r="S337" s="48" t="s">
        <v>18</v>
      </c>
      <c r="T337" s="48" t="s">
        <v>19</v>
      </c>
      <c r="U337" s="48" t="s">
        <v>20</v>
      </c>
      <c r="V337" s="48" t="s">
        <v>21</v>
      </c>
      <c r="W337" s="48" t="s">
        <v>22</v>
      </c>
      <c r="X337" s="48" t="s">
        <v>23</v>
      </c>
      <c r="Y337" s="48" t="s">
        <v>24</v>
      </c>
      <c r="Z337" s="48" t="s">
        <v>25</v>
      </c>
      <c r="AA337" s="49"/>
      <c r="AC337"/>
      <c r="AD337" s="18"/>
    </row>
    <row r="338" spans="1:30" ht="15" customHeight="1" x14ac:dyDescent="0.25">
      <c r="A338" s="321" t="s">
        <v>53</v>
      </c>
      <c r="B338" s="322"/>
      <c r="C338" s="322"/>
      <c r="D338" s="322"/>
      <c r="E338" s="322"/>
      <c r="F338" s="322"/>
      <c r="G338" s="322"/>
      <c r="H338" s="322"/>
      <c r="I338" s="322"/>
      <c r="J338" s="323"/>
      <c r="K338" s="324"/>
      <c r="L338" s="325"/>
      <c r="M338" s="325"/>
      <c r="N338" s="325"/>
      <c r="O338" s="325"/>
      <c r="P338" s="325"/>
      <c r="Q338" s="325"/>
      <c r="R338" s="325"/>
      <c r="S338" s="325"/>
      <c r="T338" s="325"/>
      <c r="U338" s="325"/>
      <c r="V338" s="325"/>
      <c r="W338" s="325"/>
      <c r="X338" s="325"/>
      <c r="Y338" s="325"/>
      <c r="Z338" s="326"/>
      <c r="AA338" s="37"/>
      <c r="AC338"/>
      <c r="AD338" s="50"/>
    </row>
    <row r="339" spans="1:30" ht="28.15" customHeight="1" x14ac:dyDescent="0.25">
      <c r="A339" s="45" t="s">
        <v>54</v>
      </c>
      <c r="B339" s="51" t="s">
        <v>231</v>
      </c>
      <c r="C339" s="327" t="s">
        <v>300</v>
      </c>
      <c r="D339" s="327"/>
      <c r="E339" s="327"/>
      <c r="F339" s="327"/>
      <c r="G339" s="327"/>
      <c r="H339" s="327"/>
      <c r="I339" s="327"/>
      <c r="J339" s="328"/>
      <c r="K339" s="107">
        <v>50</v>
      </c>
      <c r="L339" s="107">
        <v>99</v>
      </c>
      <c r="M339" s="107">
        <v>94</v>
      </c>
      <c r="N339" s="107">
        <v>65</v>
      </c>
      <c r="O339" s="107">
        <v>43</v>
      </c>
      <c r="P339" s="107">
        <v>96</v>
      </c>
      <c r="Q339" s="107">
        <v>114</v>
      </c>
      <c r="R339" s="107">
        <v>31</v>
      </c>
      <c r="S339" s="107">
        <v>40</v>
      </c>
      <c r="T339" s="107">
        <v>62</v>
      </c>
      <c r="U339" s="107">
        <v>51</v>
      </c>
      <c r="V339" s="107">
        <v>76</v>
      </c>
      <c r="W339" s="107">
        <v>28</v>
      </c>
      <c r="X339" s="107">
        <v>36</v>
      </c>
      <c r="Y339" s="107">
        <v>18</v>
      </c>
      <c r="Z339" s="66">
        <f t="shared" ref="Z339:Z349" si="36">SUM(K339:Y339)</f>
        <v>903</v>
      </c>
      <c r="AA339" s="52"/>
      <c r="AC339" s="71" t="s">
        <v>81</v>
      </c>
      <c r="AD339" s="12" t="s">
        <v>301</v>
      </c>
    </row>
    <row r="340" spans="1:30" ht="13.9" customHeight="1" x14ac:dyDescent="0.25">
      <c r="A340" s="53" t="s">
        <v>55</v>
      </c>
      <c r="B340" s="54" t="s">
        <v>222</v>
      </c>
      <c r="C340" s="316" t="s">
        <v>302</v>
      </c>
      <c r="D340" s="316"/>
      <c r="E340" s="316"/>
      <c r="F340" s="316"/>
      <c r="G340" s="316"/>
      <c r="H340" s="316"/>
      <c r="I340" s="316"/>
      <c r="J340" s="317"/>
      <c r="K340" s="107">
        <v>111</v>
      </c>
      <c r="L340" s="107">
        <v>73</v>
      </c>
      <c r="M340" s="107">
        <v>83</v>
      </c>
      <c r="N340" s="107">
        <v>49</v>
      </c>
      <c r="O340" s="107">
        <v>19</v>
      </c>
      <c r="P340" s="107">
        <v>60</v>
      </c>
      <c r="Q340" s="107">
        <v>53</v>
      </c>
      <c r="R340" s="107">
        <v>10</v>
      </c>
      <c r="S340" s="107">
        <v>10</v>
      </c>
      <c r="T340" s="107">
        <v>32</v>
      </c>
      <c r="U340" s="107">
        <v>27</v>
      </c>
      <c r="V340" s="107">
        <v>21</v>
      </c>
      <c r="W340" s="107">
        <v>19</v>
      </c>
      <c r="X340" s="107">
        <v>63</v>
      </c>
      <c r="Y340" s="107">
        <v>17</v>
      </c>
      <c r="Z340" s="66">
        <f t="shared" si="36"/>
        <v>647</v>
      </c>
      <c r="AA340" s="52"/>
      <c r="AC340" s="71" t="s">
        <v>81</v>
      </c>
      <c r="AD340" s="12" t="s">
        <v>303</v>
      </c>
    </row>
    <row r="341" spans="1:30" ht="13.9" customHeight="1" x14ac:dyDescent="0.25">
      <c r="A341" s="55"/>
      <c r="B341" s="54" t="s">
        <v>225</v>
      </c>
      <c r="C341" s="316" t="s">
        <v>304</v>
      </c>
      <c r="D341" s="316"/>
      <c r="E341" s="316"/>
      <c r="F341" s="316"/>
      <c r="G341" s="316"/>
      <c r="H341" s="316"/>
      <c r="I341" s="316"/>
      <c r="J341" s="317"/>
      <c r="K341" s="107">
        <v>382</v>
      </c>
      <c r="L341" s="107">
        <v>654</v>
      </c>
      <c r="M341" s="107">
        <v>2079</v>
      </c>
      <c r="N341" s="107">
        <v>912</v>
      </c>
      <c r="O341" s="107">
        <v>848</v>
      </c>
      <c r="P341" s="107">
        <v>460</v>
      </c>
      <c r="Q341" s="107">
        <v>207</v>
      </c>
      <c r="R341" s="107">
        <v>151</v>
      </c>
      <c r="S341" s="107">
        <v>1295</v>
      </c>
      <c r="T341" s="107">
        <v>537</v>
      </c>
      <c r="U341" s="107">
        <v>835</v>
      </c>
      <c r="V341" s="107">
        <v>862</v>
      </c>
      <c r="W341" s="107">
        <v>590</v>
      </c>
      <c r="X341" s="107">
        <v>279</v>
      </c>
      <c r="Y341" s="107">
        <v>322</v>
      </c>
      <c r="Z341" s="66">
        <f t="shared" si="36"/>
        <v>10413</v>
      </c>
      <c r="AA341" s="52"/>
      <c r="AC341" s="71" t="s">
        <v>81</v>
      </c>
      <c r="AD341" s="12" t="s">
        <v>305</v>
      </c>
    </row>
    <row r="342" spans="1:30" ht="13.9" customHeight="1" x14ac:dyDescent="0.25">
      <c r="A342" s="55"/>
      <c r="B342" s="54" t="s">
        <v>227</v>
      </c>
      <c r="C342" s="316" t="s">
        <v>306</v>
      </c>
      <c r="D342" s="316"/>
      <c r="E342" s="316"/>
      <c r="F342" s="316"/>
      <c r="G342" s="316"/>
      <c r="H342" s="316"/>
      <c r="I342" s="316"/>
      <c r="J342" s="317"/>
      <c r="K342" s="107">
        <v>9</v>
      </c>
      <c r="L342" s="107">
        <v>17</v>
      </c>
      <c r="M342" s="107">
        <v>17</v>
      </c>
      <c r="N342" s="107">
        <v>15</v>
      </c>
      <c r="O342" s="107">
        <v>14</v>
      </c>
      <c r="P342" s="107">
        <v>23</v>
      </c>
      <c r="Q342" s="107">
        <v>10</v>
      </c>
      <c r="R342" s="107">
        <v>4</v>
      </c>
      <c r="S342" s="107">
        <v>4</v>
      </c>
      <c r="T342" s="107">
        <v>12</v>
      </c>
      <c r="U342" s="107">
        <v>9</v>
      </c>
      <c r="V342" s="107">
        <v>12</v>
      </c>
      <c r="W342" s="107">
        <v>6</v>
      </c>
      <c r="X342" s="107">
        <v>28</v>
      </c>
      <c r="Y342" s="107">
        <v>4</v>
      </c>
      <c r="Z342" s="66">
        <f t="shared" si="36"/>
        <v>184</v>
      </c>
      <c r="AA342" s="52"/>
      <c r="AC342" s="71" t="s">
        <v>81</v>
      </c>
      <c r="AD342" s="12" t="s">
        <v>307</v>
      </c>
    </row>
    <row r="343" spans="1:30" ht="13.9" customHeight="1" x14ac:dyDescent="0.25">
      <c r="A343" s="55"/>
      <c r="B343" s="54" t="s">
        <v>229</v>
      </c>
      <c r="C343" s="316" t="s">
        <v>308</v>
      </c>
      <c r="D343" s="316"/>
      <c r="E343" s="316"/>
      <c r="F343" s="316"/>
      <c r="G343" s="316"/>
      <c r="H343" s="316"/>
      <c r="I343" s="316"/>
      <c r="J343" s="317"/>
      <c r="K343" s="107">
        <v>116</v>
      </c>
      <c r="L343" s="107">
        <v>80</v>
      </c>
      <c r="M343" s="107">
        <v>33</v>
      </c>
      <c r="N343" s="107">
        <v>25</v>
      </c>
      <c r="O343" s="107">
        <v>5</v>
      </c>
      <c r="P343" s="107">
        <v>11</v>
      </c>
      <c r="Q343" s="107">
        <v>18</v>
      </c>
      <c r="R343" s="107">
        <v>3</v>
      </c>
      <c r="S343" s="107">
        <v>2</v>
      </c>
      <c r="T343" s="107">
        <v>33</v>
      </c>
      <c r="U343" s="107">
        <v>11</v>
      </c>
      <c r="V343" s="107">
        <v>11</v>
      </c>
      <c r="W343" s="107">
        <v>22</v>
      </c>
      <c r="X343" s="107">
        <v>63</v>
      </c>
      <c r="Y343" s="107">
        <v>1</v>
      </c>
      <c r="Z343" s="66">
        <f t="shared" si="36"/>
        <v>434</v>
      </c>
      <c r="AA343" s="52"/>
      <c r="AC343" s="71" t="s">
        <v>81</v>
      </c>
      <c r="AD343" s="12" t="s">
        <v>309</v>
      </c>
    </row>
    <row r="344" spans="1:30" ht="13.9" customHeight="1" x14ac:dyDescent="0.25">
      <c r="A344" s="55"/>
      <c r="B344" s="54" t="s">
        <v>231</v>
      </c>
      <c r="C344" s="316" t="s">
        <v>310</v>
      </c>
      <c r="D344" s="316"/>
      <c r="E344" s="316"/>
      <c r="F344" s="316"/>
      <c r="G344" s="316"/>
      <c r="H344" s="316"/>
      <c r="I344" s="316"/>
      <c r="J344" s="317"/>
      <c r="K344" s="107">
        <v>11</v>
      </c>
      <c r="L344" s="107">
        <v>53</v>
      </c>
      <c r="M344" s="107">
        <v>17</v>
      </c>
      <c r="N344" s="107">
        <v>7</v>
      </c>
      <c r="O344" s="107">
        <v>9</v>
      </c>
      <c r="P344" s="107">
        <v>21</v>
      </c>
      <c r="Q344" s="107">
        <v>62</v>
      </c>
      <c r="R344" s="107">
        <v>7</v>
      </c>
      <c r="S344" s="107">
        <v>1</v>
      </c>
      <c r="T344" s="107">
        <v>25</v>
      </c>
      <c r="U344" s="107">
        <v>18</v>
      </c>
      <c r="V344" s="107">
        <v>50</v>
      </c>
      <c r="W344" s="107">
        <v>3</v>
      </c>
      <c r="X344" s="107">
        <v>4</v>
      </c>
      <c r="Y344" s="107">
        <v>3</v>
      </c>
      <c r="Z344" s="66">
        <f t="shared" si="36"/>
        <v>291</v>
      </c>
      <c r="AA344" s="52"/>
      <c r="AC344" s="71" t="s">
        <v>81</v>
      </c>
      <c r="AD344" s="12" t="s">
        <v>311</v>
      </c>
    </row>
    <row r="345" spans="1:30" ht="13.9" customHeight="1" x14ac:dyDescent="0.25">
      <c r="A345" s="55"/>
      <c r="B345" s="54" t="s">
        <v>233</v>
      </c>
      <c r="C345" s="316" t="s">
        <v>312</v>
      </c>
      <c r="D345" s="316"/>
      <c r="E345" s="316"/>
      <c r="F345" s="316"/>
      <c r="G345" s="316"/>
      <c r="H345" s="316"/>
      <c r="I345" s="316"/>
      <c r="J345" s="317"/>
      <c r="K345" s="107">
        <v>3</v>
      </c>
      <c r="L345" s="107">
        <v>4</v>
      </c>
      <c r="M345" s="107">
        <v>11</v>
      </c>
      <c r="N345" s="107">
        <v>7</v>
      </c>
      <c r="O345" s="107">
        <v>1</v>
      </c>
      <c r="P345" s="107">
        <v>12</v>
      </c>
      <c r="Q345" s="107">
        <v>3</v>
      </c>
      <c r="R345" s="107">
        <v>3</v>
      </c>
      <c r="S345" s="107">
        <v>2</v>
      </c>
      <c r="T345" s="107">
        <v>4</v>
      </c>
      <c r="U345" s="107">
        <v>3</v>
      </c>
      <c r="V345" s="107">
        <v>2</v>
      </c>
      <c r="W345" s="107">
        <v>4</v>
      </c>
      <c r="X345" s="107">
        <v>3</v>
      </c>
      <c r="Y345" s="107">
        <v>0</v>
      </c>
      <c r="Z345" s="66">
        <f t="shared" si="36"/>
        <v>62</v>
      </c>
      <c r="AA345" s="52"/>
      <c r="AC345" s="71" t="s">
        <v>81</v>
      </c>
      <c r="AD345" s="12" t="s">
        <v>313</v>
      </c>
    </row>
    <row r="346" spans="1:30" ht="13.9" customHeight="1" x14ac:dyDescent="0.25">
      <c r="A346" s="55"/>
      <c r="B346" s="54" t="s">
        <v>235</v>
      </c>
      <c r="C346" s="316" t="s">
        <v>314</v>
      </c>
      <c r="D346" s="316"/>
      <c r="E346" s="316"/>
      <c r="F346" s="316"/>
      <c r="G346" s="316"/>
      <c r="H346" s="316"/>
      <c r="I346" s="316"/>
      <c r="J346" s="317"/>
      <c r="K346" s="107">
        <v>2</v>
      </c>
      <c r="L346" s="107">
        <v>3</v>
      </c>
      <c r="M346" s="107">
        <v>43</v>
      </c>
      <c r="N346" s="107">
        <v>17</v>
      </c>
      <c r="O346" s="107">
        <v>30</v>
      </c>
      <c r="P346" s="107">
        <v>5</v>
      </c>
      <c r="Q346" s="107">
        <v>13</v>
      </c>
      <c r="R346" s="107">
        <v>0</v>
      </c>
      <c r="S346" s="107">
        <v>0</v>
      </c>
      <c r="T346" s="107">
        <v>3</v>
      </c>
      <c r="U346" s="107">
        <v>2</v>
      </c>
      <c r="V346" s="107">
        <v>14</v>
      </c>
      <c r="W346" s="107">
        <v>11</v>
      </c>
      <c r="X346" s="107">
        <v>1</v>
      </c>
      <c r="Y346" s="107">
        <v>0</v>
      </c>
      <c r="Z346" s="66">
        <f t="shared" si="36"/>
        <v>144</v>
      </c>
      <c r="AA346" s="52"/>
      <c r="AC346" s="71" t="s">
        <v>81</v>
      </c>
      <c r="AD346" s="12" t="s">
        <v>315</v>
      </c>
    </row>
    <row r="347" spans="1:30" ht="13.9" customHeight="1" x14ac:dyDescent="0.25">
      <c r="A347" s="55"/>
      <c r="B347" s="54" t="s">
        <v>237</v>
      </c>
      <c r="C347" s="316" t="s">
        <v>316</v>
      </c>
      <c r="D347" s="316"/>
      <c r="E347" s="316"/>
      <c r="F347" s="316"/>
      <c r="G347" s="316"/>
      <c r="H347" s="316"/>
      <c r="I347" s="316"/>
      <c r="J347" s="317"/>
      <c r="K347" s="107">
        <v>135</v>
      </c>
      <c r="L347" s="107">
        <v>315</v>
      </c>
      <c r="M347" s="107">
        <v>191</v>
      </c>
      <c r="N347" s="107">
        <v>11</v>
      </c>
      <c r="O347" s="107">
        <v>10</v>
      </c>
      <c r="P347" s="107">
        <v>62</v>
      </c>
      <c r="Q347" s="107">
        <v>13</v>
      </c>
      <c r="R347" s="107">
        <v>0</v>
      </c>
      <c r="S347" s="107">
        <v>50</v>
      </c>
      <c r="T347" s="107">
        <v>93</v>
      </c>
      <c r="U347" s="107">
        <v>106</v>
      </c>
      <c r="V347" s="107">
        <v>44</v>
      </c>
      <c r="W347" s="107">
        <v>9</v>
      </c>
      <c r="X347" s="107">
        <v>25</v>
      </c>
      <c r="Y347" s="107">
        <v>0</v>
      </c>
      <c r="Z347" s="66">
        <f t="shared" si="36"/>
        <v>1064</v>
      </c>
      <c r="AA347" s="52"/>
      <c r="AC347" s="71" t="s">
        <v>81</v>
      </c>
      <c r="AD347" s="12" t="s">
        <v>317</v>
      </c>
    </row>
    <row r="348" spans="1:30" ht="13.9" customHeight="1" x14ac:dyDescent="0.25">
      <c r="A348" s="55"/>
      <c r="B348" s="54" t="s">
        <v>239</v>
      </c>
      <c r="C348" s="316" t="s">
        <v>318</v>
      </c>
      <c r="D348" s="316"/>
      <c r="E348" s="316"/>
      <c r="F348" s="316"/>
      <c r="G348" s="316"/>
      <c r="H348" s="316"/>
      <c r="I348" s="316"/>
      <c r="J348" s="317"/>
      <c r="K348" s="107">
        <v>38</v>
      </c>
      <c r="L348" s="107">
        <v>109</v>
      </c>
      <c r="M348" s="107">
        <v>46</v>
      </c>
      <c r="N348" s="107">
        <v>35</v>
      </c>
      <c r="O348" s="107">
        <v>38</v>
      </c>
      <c r="P348" s="107">
        <v>181</v>
      </c>
      <c r="Q348" s="107">
        <v>31</v>
      </c>
      <c r="R348" s="107">
        <v>6</v>
      </c>
      <c r="S348" s="107">
        <v>23</v>
      </c>
      <c r="T348" s="107">
        <v>9</v>
      </c>
      <c r="U348" s="107">
        <v>1</v>
      </c>
      <c r="V348" s="107">
        <v>86</v>
      </c>
      <c r="W348" s="107">
        <v>1</v>
      </c>
      <c r="X348" s="107">
        <v>8</v>
      </c>
      <c r="Y348" s="107">
        <v>4</v>
      </c>
      <c r="Z348" s="66">
        <f t="shared" si="36"/>
        <v>616</v>
      </c>
      <c r="AA348" s="52"/>
      <c r="AC348" s="71" t="s">
        <v>81</v>
      </c>
      <c r="AD348" s="12" t="s">
        <v>319</v>
      </c>
    </row>
    <row r="349" spans="1:30" ht="13.9" customHeight="1" x14ac:dyDescent="0.25">
      <c r="A349" s="55"/>
      <c r="B349" s="54" t="s">
        <v>241</v>
      </c>
      <c r="C349" s="316" t="s">
        <v>320</v>
      </c>
      <c r="D349" s="316"/>
      <c r="E349" s="316"/>
      <c r="F349" s="316"/>
      <c r="G349" s="316"/>
      <c r="H349" s="316"/>
      <c r="I349" s="316"/>
      <c r="J349" s="317"/>
      <c r="K349" s="107">
        <v>19</v>
      </c>
      <c r="L349" s="107">
        <v>8</v>
      </c>
      <c r="M349" s="107">
        <v>7</v>
      </c>
      <c r="N349" s="107">
        <v>6</v>
      </c>
      <c r="O349" s="107">
        <v>3</v>
      </c>
      <c r="P349" s="107">
        <v>2</v>
      </c>
      <c r="Q349" s="107">
        <v>13</v>
      </c>
      <c r="R349" s="107">
        <v>1</v>
      </c>
      <c r="S349" s="107">
        <v>0</v>
      </c>
      <c r="T349" s="107">
        <v>8</v>
      </c>
      <c r="U349" s="107">
        <v>1</v>
      </c>
      <c r="V349" s="107">
        <v>0</v>
      </c>
      <c r="W349" s="107">
        <v>1</v>
      </c>
      <c r="X349" s="107">
        <v>5</v>
      </c>
      <c r="Y349" s="107">
        <v>0</v>
      </c>
      <c r="Z349" s="66">
        <f t="shared" si="36"/>
        <v>74</v>
      </c>
      <c r="AA349" s="52"/>
      <c r="AC349" s="71" t="s">
        <v>81</v>
      </c>
      <c r="AD349" s="12" t="s">
        <v>321</v>
      </c>
    </row>
    <row r="350" spans="1:30" ht="13.9" customHeight="1" x14ac:dyDescent="0.25">
      <c r="A350" s="55"/>
      <c r="B350" s="81"/>
      <c r="C350" s="334"/>
      <c r="D350" s="316"/>
      <c r="E350" s="316"/>
      <c r="F350" s="316"/>
      <c r="G350" s="316"/>
      <c r="H350" s="316"/>
      <c r="I350" s="316"/>
      <c r="J350" s="317"/>
      <c r="K350" s="81" t="s">
        <v>243</v>
      </c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52"/>
      <c r="AC350" s="71" t="s">
        <v>81</v>
      </c>
      <c r="AD350" s="12" t="s">
        <v>244</v>
      </c>
    </row>
    <row r="351" spans="1:30" ht="13.9" customHeight="1" x14ac:dyDescent="0.25">
      <c r="A351" s="55"/>
      <c r="B351" s="81"/>
      <c r="C351" s="334"/>
      <c r="D351" s="316"/>
      <c r="E351" s="316"/>
      <c r="F351" s="316"/>
      <c r="G351" s="316"/>
      <c r="H351" s="316"/>
      <c r="I351" s="316"/>
      <c r="J351" s="317"/>
      <c r="K351" s="81" t="s">
        <v>243</v>
      </c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52"/>
      <c r="AC351" s="71" t="s">
        <v>81</v>
      </c>
      <c r="AD351" s="12" t="s">
        <v>244</v>
      </c>
    </row>
    <row r="352" spans="1:30" ht="30" customHeight="1" x14ac:dyDescent="0.25">
      <c r="A352" s="56" t="s">
        <v>31</v>
      </c>
      <c r="B352" s="331" t="s">
        <v>569</v>
      </c>
      <c r="C352" s="332"/>
      <c r="D352" s="332"/>
      <c r="E352" s="332"/>
      <c r="F352" s="332"/>
      <c r="G352" s="332"/>
      <c r="H352" s="332"/>
      <c r="I352" s="332"/>
      <c r="J352" s="333"/>
      <c r="K352" s="66">
        <f t="shared" ref="K352:Y352" si="37">SUM(K339:K351)</f>
        <v>876</v>
      </c>
      <c r="L352" s="66">
        <f t="shared" si="37"/>
        <v>1415</v>
      </c>
      <c r="M352" s="66">
        <f t="shared" si="37"/>
        <v>2621</v>
      </c>
      <c r="N352" s="66">
        <f t="shared" si="37"/>
        <v>1149</v>
      </c>
      <c r="O352" s="66">
        <f t="shared" si="37"/>
        <v>1020</v>
      </c>
      <c r="P352" s="66">
        <f t="shared" si="37"/>
        <v>933</v>
      </c>
      <c r="Q352" s="66">
        <f t="shared" si="37"/>
        <v>537</v>
      </c>
      <c r="R352" s="66">
        <f t="shared" si="37"/>
        <v>216</v>
      </c>
      <c r="S352" s="66">
        <f t="shared" si="37"/>
        <v>1427</v>
      </c>
      <c r="T352" s="66">
        <f t="shared" si="37"/>
        <v>818</v>
      </c>
      <c r="U352" s="66">
        <f t="shared" si="37"/>
        <v>1064</v>
      </c>
      <c r="V352" s="66">
        <f t="shared" si="37"/>
        <v>1178</v>
      </c>
      <c r="W352" s="66">
        <f t="shared" si="37"/>
        <v>694</v>
      </c>
      <c r="X352" s="66">
        <f t="shared" si="37"/>
        <v>515</v>
      </c>
      <c r="Y352" s="66">
        <f t="shared" si="37"/>
        <v>369</v>
      </c>
      <c r="Z352" s="66">
        <f>SUM(K352:Y352)</f>
        <v>14832</v>
      </c>
      <c r="AA352" s="52"/>
      <c r="AC352" s="71"/>
      <c r="AD352" s="12" t="s">
        <v>177</v>
      </c>
    </row>
    <row r="353" spans="1:30" ht="29.45" customHeight="1" x14ac:dyDescent="0.25">
      <c r="A353" s="45" t="s">
        <v>54</v>
      </c>
      <c r="B353" s="51" t="s">
        <v>233</v>
      </c>
      <c r="C353" s="327" t="s">
        <v>322</v>
      </c>
      <c r="D353" s="327"/>
      <c r="E353" s="327"/>
      <c r="F353" s="327"/>
      <c r="G353" s="327"/>
      <c r="H353" s="327"/>
      <c r="I353" s="327"/>
      <c r="J353" s="328"/>
      <c r="K353" s="107">
        <v>21</v>
      </c>
      <c r="L353" s="107">
        <v>36</v>
      </c>
      <c r="M353" s="107">
        <v>10</v>
      </c>
      <c r="N353" s="107">
        <v>9</v>
      </c>
      <c r="O353" s="107">
        <v>5</v>
      </c>
      <c r="P353" s="107">
        <v>33</v>
      </c>
      <c r="Q353" s="107">
        <v>3</v>
      </c>
      <c r="R353" s="107">
        <v>3</v>
      </c>
      <c r="S353" s="107">
        <v>1</v>
      </c>
      <c r="T353" s="107">
        <v>16</v>
      </c>
      <c r="U353" s="107">
        <v>10</v>
      </c>
      <c r="V353" s="107">
        <v>10</v>
      </c>
      <c r="W353" s="107">
        <v>6</v>
      </c>
      <c r="X353" s="107">
        <v>9</v>
      </c>
      <c r="Y353" s="107">
        <v>4</v>
      </c>
      <c r="Z353" s="66">
        <f>SUM(K353:Y353)</f>
        <v>176</v>
      </c>
      <c r="AA353" s="52"/>
      <c r="AC353" s="71" t="s">
        <v>81</v>
      </c>
      <c r="AD353" s="12" t="s">
        <v>323</v>
      </c>
    </row>
    <row r="354" spans="1:30" ht="13.9" customHeight="1" x14ac:dyDescent="0.25">
      <c r="A354" s="53" t="s">
        <v>55</v>
      </c>
      <c r="B354" s="83"/>
      <c r="C354" s="334"/>
      <c r="D354" s="316"/>
      <c r="E354" s="316"/>
      <c r="F354" s="316"/>
      <c r="G354" s="316"/>
      <c r="H354" s="316"/>
      <c r="I354" s="316"/>
      <c r="J354" s="317"/>
      <c r="K354" s="83" t="s">
        <v>243</v>
      </c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  <c r="AA354" s="52"/>
      <c r="AC354" s="71" t="s">
        <v>81</v>
      </c>
      <c r="AD354" s="12" t="s">
        <v>244</v>
      </c>
    </row>
    <row r="355" spans="1:30" ht="13.9" customHeight="1" x14ac:dyDescent="0.25">
      <c r="A355" s="55"/>
      <c r="B355" s="83"/>
      <c r="C355" s="334"/>
      <c r="D355" s="316"/>
      <c r="E355" s="316"/>
      <c r="F355" s="316"/>
      <c r="G355" s="316"/>
      <c r="H355" s="316"/>
      <c r="I355" s="316"/>
      <c r="J355" s="317"/>
      <c r="K355" s="83" t="s">
        <v>243</v>
      </c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  <c r="AA355" s="52"/>
      <c r="AC355" s="71" t="s">
        <v>81</v>
      </c>
      <c r="AD355" s="12" t="s">
        <v>244</v>
      </c>
    </row>
    <row r="356" spans="1:30" ht="13.9" customHeight="1" x14ac:dyDescent="0.25">
      <c r="A356" s="55"/>
      <c r="B356" s="83"/>
      <c r="C356" s="334"/>
      <c r="D356" s="316"/>
      <c r="E356" s="316"/>
      <c r="F356" s="316"/>
      <c r="G356" s="316"/>
      <c r="H356" s="316"/>
      <c r="I356" s="316"/>
      <c r="J356" s="317"/>
      <c r="K356" s="83" t="s">
        <v>243</v>
      </c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  <c r="AA356" s="52"/>
      <c r="AC356" s="71" t="s">
        <v>81</v>
      </c>
      <c r="AD356" s="12" t="s">
        <v>244</v>
      </c>
    </row>
    <row r="357" spans="1:30" ht="13.9" customHeight="1" x14ac:dyDescent="0.25">
      <c r="A357" s="55"/>
      <c r="B357" s="83"/>
      <c r="C357" s="334"/>
      <c r="D357" s="316"/>
      <c r="E357" s="316"/>
      <c r="F357" s="316"/>
      <c r="G357" s="316"/>
      <c r="H357" s="316"/>
      <c r="I357" s="316"/>
      <c r="J357" s="317"/>
      <c r="K357" s="83" t="s">
        <v>243</v>
      </c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  <c r="AA357" s="52"/>
      <c r="AC357" s="71" t="s">
        <v>81</v>
      </c>
      <c r="AD357" s="12" t="s">
        <v>244</v>
      </c>
    </row>
    <row r="358" spans="1:30" ht="13.9" customHeight="1" x14ac:dyDescent="0.25">
      <c r="A358" s="55"/>
      <c r="B358" s="83"/>
      <c r="C358" s="334"/>
      <c r="D358" s="316"/>
      <c r="E358" s="316"/>
      <c r="F358" s="316"/>
      <c r="G358" s="316"/>
      <c r="H358" s="316"/>
      <c r="I358" s="316"/>
      <c r="J358" s="317"/>
      <c r="K358" s="83" t="s">
        <v>243</v>
      </c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  <c r="AA358" s="52"/>
      <c r="AC358" s="71" t="s">
        <v>81</v>
      </c>
      <c r="AD358" s="12" t="s">
        <v>244</v>
      </c>
    </row>
    <row r="359" spans="1:30" ht="13.9" customHeight="1" x14ac:dyDescent="0.25">
      <c r="A359" s="55"/>
      <c r="B359" s="83"/>
      <c r="C359" s="334"/>
      <c r="D359" s="316"/>
      <c r="E359" s="316"/>
      <c r="F359" s="316"/>
      <c r="G359" s="316"/>
      <c r="H359" s="316"/>
      <c r="I359" s="316"/>
      <c r="J359" s="317"/>
      <c r="K359" s="83" t="s">
        <v>243</v>
      </c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  <c r="AA359" s="52"/>
      <c r="AC359" s="71" t="s">
        <v>81</v>
      </c>
      <c r="AD359" s="12" t="s">
        <v>244</v>
      </c>
    </row>
    <row r="360" spans="1:30" ht="13.9" customHeight="1" x14ac:dyDescent="0.25">
      <c r="A360" s="55"/>
      <c r="B360" s="83"/>
      <c r="C360" s="334"/>
      <c r="D360" s="316"/>
      <c r="E360" s="316"/>
      <c r="F360" s="316"/>
      <c r="G360" s="316"/>
      <c r="H360" s="316"/>
      <c r="I360" s="316"/>
      <c r="J360" s="317"/>
      <c r="K360" s="83" t="s">
        <v>243</v>
      </c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  <c r="AA360" s="52"/>
      <c r="AC360" s="71" t="s">
        <v>81</v>
      </c>
      <c r="AD360" s="12" t="s">
        <v>244</v>
      </c>
    </row>
    <row r="361" spans="1:30" ht="13.9" customHeight="1" x14ac:dyDescent="0.25">
      <c r="A361" s="55"/>
      <c r="B361" s="83"/>
      <c r="C361" s="334"/>
      <c r="D361" s="316"/>
      <c r="E361" s="316"/>
      <c r="F361" s="316"/>
      <c r="G361" s="316"/>
      <c r="H361" s="316"/>
      <c r="I361" s="316"/>
      <c r="J361" s="317"/>
      <c r="K361" s="83" t="s">
        <v>243</v>
      </c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  <c r="AA361" s="52"/>
      <c r="AC361" s="71" t="s">
        <v>81</v>
      </c>
      <c r="AD361" s="12" t="s">
        <v>244</v>
      </c>
    </row>
    <row r="362" spans="1:30" ht="13.9" customHeight="1" x14ac:dyDescent="0.25">
      <c r="A362" s="55"/>
      <c r="B362" s="83"/>
      <c r="C362" s="334"/>
      <c r="D362" s="316"/>
      <c r="E362" s="316"/>
      <c r="F362" s="316"/>
      <c r="G362" s="316"/>
      <c r="H362" s="316"/>
      <c r="I362" s="316"/>
      <c r="J362" s="317"/>
      <c r="K362" s="83" t="s">
        <v>243</v>
      </c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  <c r="AA362" s="52"/>
      <c r="AC362" s="71" t="s">
        <v>81</v>
      </c>
      <c r="AD362" s="12" t="s">
        <v>244</v>
      </c>
    </row>
    <row r="363" spans="1:30" ht="13.9" customHeight="1" x14ac:dyDescent="0.25">
      <c r="A363" s="55"/>
      <c r="B363" s="83"/>
      <c r="C363" s="334"/>
      <c r="D363" s="316"/>
      <c r="E363" s="316"/>
      <c r="F363" s="316"/>
      <c r="G363" s="316"/>
      <c r="H363" s="316"/>
      <c r="I363" s="316"/>
      <c r="J363" s="317"/>
      <c r="K363" s="83" t="s">
        <v>243</v>
      </c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  <c r="AA363" s="52"/>
      <c r="AC363" s="71" t="s">
        <v>81</v>
      </c>
      <c r="AD363" s="12" t="s">
        <v>244</v>
      </c>
    </row>
    <row r="364" spans="1:30" ht="13.9" customHeight="1" x14ac:dyDescent="0.25">
      <c r="A364" s="55"/>
      <c r="B364" s="83"/>
      <c r="C364" s="334"/>
      <c r="D364" s="316"/>
      <c r="E364" s="316"/>
      <c r="F364" s="316"/>
      <c r="G364" s="316"/>
      <c r="H364" s="316"/>
      <c r="I364" s="316"/>
      <c r="J364" s="317"/>
      <c r="K364" s="83" t="s">
        <v>243</v>
      </c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  <c r="AA364" s="52"/>
      <c r="AC364" s="71" t="s">
        <v>81</v>
      </c>
      <c r="AD364" s="12" t="s">
        <v>244</v>
      </c>
    </row>
    <row r="365" spans="1:30" ht="13.9" customHeight="1" x14ac:dyDescent="0.25">
      <c r="A365" s="55"/>
      <c r="B365" s="83"/>
      <c r="C365" s="334"/>
      <c r="D365" s="316"/>
      <c r="E365" s="316"/>
      <c r="F365" s="316"/>
      <c r="G365" s="316"/>
      <c r="H365" s="316"/>
      <c r="I365" s="316"/>
      <c r="J365" s="317"/>
      <c r="K365" s="83" t="s">
        <v>243</v>
      </c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  <c r="AA365" s="52"/>
      <c r="AC365" s="72" t="s">
        <v>81</v>
      </c>
      <c r="AD365" s="12" t="s">
        <v>244</v>
      </c>
    </row>
    <row r="366" spans="1:30" ht="30" customHeight="1" x14ac:dyDescent="0.25">
      <c r="A366" s="56" t="s">
        <v>31</v>
      </c>
      <c r="B366" s="332" t="s">
        <v>569</v>
      </c>
      <c r="C366" s="335"/>
      <c r="D366" s="335"/>
      <c r="E366" s="335"/>
      <c r="F366" s="335"/>
      <c r="G366" s="335"/>
      <c r="H366" s="335"/>
      <c r="I366" s="335"/>
      <c r="J366" s="336"/>
      <c r="K366" s="66">
        <f t="shared" ref="K366:Y366" si="38">SUM(K353:K365)</f>
        <v>21</v>
      </c>
      <c r="L366" s="66">
        <f t="shared" si="38"/>
        <v>36</v>
      </c>
      <c r="M366" s="66">
        <f t="shared" si="38"/>
        <v>10</v>
      </c>
      <c r="N366" s="66">
        <f t="shared" si="38"/>
        <v>9</v>
      </c>
      <c r="O366" s="66">
        <f t="shared" si="38"/>
        <v>5</v>
      </c>
      <c r="P366" s="66">
        <f t="shared" si="38"/>
        <v>33</v>
      </c>
      <c r="Q366" s="66">
        <f t="shared" si="38"/>
        <v>3</v>
      </c>
      <c r="R366" s="66">
        <f t="shared" si="38"/>
        <v>3</v>
      </c>
      <c r="S366" s="66">
        <f t="shared" si="38"/>
        <v>1</v>
      </c>
      <c r="T366" s="66">
        <f t="shared" si="38"/>
        <v>16</v>
      </c>
      <c r="U366" s="66">
        <f t="shared" si="38"/>
        <v>10</v>
      </c>
      <c r="V366" s="66">
        <f t="shared" si="38"/>
        <v>10</v>
      </c>
      <c r="W366" s="66">
        <f t="shared" si="38"/>
        <v>6</v>
      </c>
      <c r="X366" s="66">
        <f t="shared" si="38"/>
        <v>9</v>
      </c>
      <c r="Y366" s="66">
        <f t="shared" si="38"/>
        <v>4</v>
      </c>
      <c r="Z366" s="66">
        <f>SUM(K366:Y366)</f>
        <v>176</v>
      </c>
      <c r="AA366" s="52"/>
      <c r="AC366" s="72"/>
      <c r="AD366" s="4" t="s">
        <v>177</v>
      </c>
    </row>
    <row r="367" spans="1:30" ht="15.75" customHeight="1" x14ac:dyDescent="0.25">
      <c r="AA367" s="40" t="s">
        <v>82</v>
      </c>
      <c r="AC367"/>
    </row>
    <row r="368" spans="1:30" ht="31.15" customHeight="1" x14ac:dyDescent="0.25">
      <c r="A368" s="4"/>
      <c r="B368" s="4"/>
      <c r="C368" s="337" t="s">
        <v>514</v>
      </c>
      <c r="D368" s="337"/>
      <c r="E368" s="337"/>
      <c r="F368" s="337"/>
      <c r="G368" s="337"/>
      <c r="H368" s="337"/>
      <c r="I368" s="337"/>
      <c r="J368" s="337"/>
      <c r="K368" s="337"/>
      <c r="L368" s="337"/>
      <c r="M368" s="337"/>
      <c r="N368" s="338" t="s">
        <v>38</v>
      </c>
      <c r="O368" s="339"/>
      <c r="P368" s="339"/>
      <c r="Q368" s="339"/>
      <c r="R368" s="339"/>
      <c r="S368" s="339"/>
      <c r="T368" s="339"/>
      <c r="U368" s="339"/>
      <c r="V368" s="339"/>
      <c r="W368" s="339"/>
      <c r="X368" s="339"/>
      <c r="Y368" s="340"/>
      <c r="Z368" s="4"/>
      <c r="AA368" s="4"/>
      <c r="AC368"/>
    </row>
    <row r="369" spans="1:34" ht="24.75" customHeight="1" x14ac:dyDescent="0.25">
      <c r="A369" s="29"/>
      <c r="B369" s="30"/>
      <c r="C369" s="341" t="s">
        <v>576</v>
      </c>
      <c r="D369" s="342"/>
      <c r="E369" s="342"/>
      <c r="F369" s="341" t="s">
        <v>577</v>
      </c>
      <c r="G369" s="342"/>
      <c r="H369" s="342"/>
      <c r="I369" s="341" t="s">
        <v>578</v>
      </c>
      <c r="J369" s="342"/>
      <c r="K369" s="341" t="s">
        <v>579</v>
      </c>
      <c r="L369" s="341" t="s">
        <v>580</v>
      </c>
      <c r="M369" s="342"/>
      <c r="N369" s="140" t="s">
        <v>576</v>
      </c>
      <c r="O369" s="141" t="s">
        <v>577</v>
      </c>
      <c r="P369" s="341" t="s">
        <v>578</v>
      </c>
      <c r="Q369" s="342"/>
      <c r="R369" s="341" t="s">
        <v>579</v>
      </c>
      <c r="S369" s="342"/>
      <c r="T369" s="341" t="s">
        <v>580</v>
      </c>
      <c r="U369" s="342"/>
      <c r="V369" s="341" t="s">
        <v>581</v>
      </c>
      <c r="W369" s="342"/>
      <c r="X369" s="142" t="s">
        <v>582</v>
      </c>
      <c r="Y369" s="143" t="s">
        <v>583</v>
      </c>
      <c r="Z369" s="4"/>
      <c r="AC369"/>
    </row>
    <row r="370" spans="1:34" ht="24.75" customHeight="1" x14ac:dyDescent="0.25">
      <c r="A370" s="31"/>
      <c r="B370" s="32"/>
      <c r="C370" s="342"/>
      <c r="D370" s="342"/>
      <c r="E370" s="342"/>
      <c r="F370" s="342"/>
      <c r="G370" s="342"/>
      <c r="H370" s="342"/>
      <c r="I370" s="342"/>
      <c r="J370" s="342"/>
      <c r="K370" s="342"/>
      <c r="L370" s="342"/>
      <c r="M370" s="342"/>
      <c r="N370" s="144" t="s">
        <v>584</v>
      </c>
      <c r="O370" s="145" t="s">
        <v>585</v>
      </c>
      <c r="P370" s="343" t="s">
        <v>586</v>
      </c>
      <c r="Q370" s="344"/>
      <c r="R370" s="343" t="s">
        <v>587</v>
      </c>
      <c r="S370" s="344"/>
      <c r="T370" s="343" t="s">
        <v>588</v>
      </c>
      <c r="U370" s="344"/>
      <c r="V370" s="343" t="s">
        <v>589</v>
      </c>
      <c r="W370" s="344"/>
      <c r="X370" s="146" t="s">
        <v>590</v>
      </c>
      <c r="Y370" s="147" t="s">
        <v>591</v>
      </c>
      <c r="AA370" s="34"/>
      <c r="AC370"/>
    </row>
    <row r="371" spans="1:34" ht="15" customHeight="1" x14ac:dyDescent="0.25">
      <c r="AC371"/>
      <c r="AF371" s="12"/>
    </row>
    <row r="372" spans="1:34" ht="16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304"/>
      <c r="K372" s="304"/>
      <c r="L372" s="304"/>
      <c r="M372" s="304"/>
      <c r="N372" s="304"/>
      <c r="O372" s="304"/>
      <c r="P372" s="304"/>
      <c r="Q372" s="304"/>
      <c r="R372" s="304"/>
      <c r="S372" s="304"/>
      <c r="T372" s="304"/>
      <c r="U372" s="304"/>
      <c r="V372" s="304"/>
      <c r="W372" s="304"/>
      <c r="X372" s="30"/>
      <c r="Y372" s="2"/>
      <c r="Z372" s="2"/>
      <c r="AA372" s="3"/>
      <c r="AC372"/>
      <c r="AD372" t="s">
        <v>545</v>
      </c>
      <c r="AH372" s="105" t="s">
        <v>573</v>
      </c>
    </row>
    <row r="373" spans="1:34" ht="22.5" customHeight="1" x14ac:dyDescent="0.25">
      <c r="J373" s="252"/>
      <c r="K373" s="252"/>
      <c r="L373" s="252"/>
      <c r="M373" s="252"/>
      <c r="N373" s="253"/>
      <c r="O373" s="253"/>
      <c r="P373" s="253"/>
      <c r="Q373" s="253"/>
      <c r="R373" s="253"/>
      <c r="S373" s="253"/>
      <c r="T373" s="253"/>
      <c r="U373" s="253"/>
      <c r="V373" s="253"/>
      <c r="W373" s="253"/>
      <c r="X373" s="35"/>
      <c r="Y373" s="247" t="s">
        <v>63</v>
      </c>
      <c r="Z373" s="248"/>
      <c r="AC373"/>
      <c r="AH373" s="105" t="s">
        <v>572</v>
      </c>
    </row>
    <row r="374" spans="1:34" ht="22.5" customHeight="1" x14ac:dyDescent="0.25">
      <c r="J374" s="252" t="s">
        <v>1</v>
      </c>
      <c r="K374" s="252"/>
      <c r="L374" s="252"/>
      <c r="M374" s="252"/>
      <c r="N374" s="8" t="s">
        <v>511</v>
      </c>
      <c r="O374" s="8"/>
      <c r="P374" s="8"/>
      <c r="Q374" s="8"/>
      <c r="R374" s="2" t="s">
        <v>2</v>
      </c>
      <c r="S374" s="2"/>
      <c r="T374" s="2"/>
      <c r="U374" s="8" t="s">
        <v>510</v>
      </c>
      <c r="W374" s="8"/>
      <c r="X374" s="35"/>
      <c r="Y374" s="249"/>
      <c r="Z374" s="250"/>
      <c r="AC374"/>
    </row>
    <row r="375" spans="1:34" ht="22.5" customHeight="1" x14ac:dyDescent="0.25">
      <c r="O375" s="8"/>
      <c r="P375" s="8"/>
      <c r="Q375" s="8"/>
      <c r="R375" s="2" t="s">
        <v>3</v>
      </c>
      <c r="S375" s="2"/>
      <c r="T375" s="2"/>
      <c r="U375" s="8" t="s">
        <v>512</v>
      </c>
      <c r="W375" s="8"/>
      <c r="Y375" s="245" t="s">
        <v>545</v>
      </c>
      <c r="Z375" s="245"/>
      <c r="AC375"/>
    </row>
    <row r="376" spans="1:34" ht="22.5" customHeight="1" x14ac:dyDescent="0.25">
      <c r="O376" s="8"/>
      <c r="P376" s="8"/>
      <c r="Q376" s="8"/>
      <c r="R376" s="8"/>
      <c r="S376" s="8"/>
      <c r="T376" s="8"/>
      <c r="U376" s="8"/>
      <c r="V376" s="8"/>
      <c r="W376" s="260"/>
      <c r="X376" s="260"/>
      <c r="Y376" s="260"/>
      <c r="Z376" s="260"/>
      <c r="AC376"/>
    </row>
    <row r="377" spans="1:34" ht="22.5" customHeight="1" x14ac:dyDescent="0.25">
      <c r="O377" s="8"/>
      <c r="P377" s="8"/>
      <c r="Q377" s="8"/>
      <c r="R377" s="8"/>
      <c r="S377" s="8"/>
      <c r="T377" s="8"/>
      <c r="U377" s="8"/>
      <c r="V377" s="8"/>
      <c r="W377" s="260"/>
      <c r="X377" s="260"/>
      <c r="Y377" s="260"/>
      <c r="Z377" s="260"/>
      <c r="AC377"/>
    </row>
    <row r="378" spans="1:34" ht="21.75" customHeight="1" x14ac:dyDescent="0.25"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302" t="s">
        <v>546</v>
      </c>
      <c r="X378" s="302"/>
      <c r="Y378" s="302"/>
      <c r="Z378" s="302"/>
      <c r="AC378"/>
    </row>
    <row r="379" spans="1:34" ht="24.95" customHeight="1" x14ac:dyDescent="0.25">
      <c r="A379" s="45" t="s">
        <v>4</v>
      </c>
      <c r="B379" s="329" t="s">
        <v>5</v>
      </c>
      <c r="C379" s="329"/>
      <c r="D379" s="329"/>
      <c r="E379" s="329"/>
      <c r="F379" s="329"/>
      <c r="G379" s="329"/>
      <c r="H379" s="329"/>
      <c r="I379" s="329"/>
      <c r="J379" s="329"/>
      <c r="K379" s="330" t="s">
        <v>6</v>
      </c>
      <c r="L379" s="330"/>
      <c r="M379" s="330"/>
      <c r="N379" s="330"/>
      <c r="O379" s="330"/>
      <c r="P379" s="330"/>
      <c r="Q379" s="330"/>
      <c r="R379" s="330"/>
      <c r="S379" s="330"/>
      <c r="T379" s="330"/>
      <c r="U379" s="330"/>
      <c r="V379" s="330"/>
      <c r="W379" s="330"/>
      <c r="X379" s="330"/>
      <c r="Y379" s="330"/>
      <c r="Z379" s="330"/>
      <c r="AC379"/>
    </row>
    <row r="380" spans="1:34" ht="48.75" customHeight="1" x14ac:dyDescent="0.25">
      <c r="A380" s="45" t="s">
        <v>51</v>
      </c>
      <c r="B380" s="331" t="s">
        <v>52</v>
      </c>
      <c r="C380" s="332"/>
      <c r="D380" s="332"/>
      <c r="E380" s="332"/>
      <c r="F380" s="332"/>
      <c r="G380" s="332"/>
      <c r="H380" s="332"/>
      <c r="I380" s="332"/>
      <c r="J380" s="333"/>
      <c r="K380" s="11" t="s">
        <v>210</v>
      </c>
      <c r="L380" s="11" t="s">
        <v>214</v>
      </c>
      <c r="M380" s="11" t="s">
        <v>216</v>
      </c>
      <c r="N380" s="11" t="s">
        <v>218</v>
      </c>
      <c r="O380" s="11" t="s">
        <v>220</v>
      </c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46" t="s">
        <v>221</v>
      </c>
      <c r="AC380"/>
      <c r="AD380" s="15" t="s">
        <v>212</v>
      </c>
    </row>
    <row r="381" spans="1:34" ht="12.75" customHeight="1" x14ac:dyDescent="0.25">
      <c r="A381" s="47" t="s">
        <v>8</v>
      </c>
      <c r="B381" s="318" t="s">
        <v>9</v>
      </c>
      <c r="C381" s="319"/>
      <c r="D381" s="319"/>
      <c r="E381" s="319"/>
      <c r="F381" s="319"/>
      <c r="G381" s="319"/>
      <c r="H381" s="319"/>
      <c r="I381" s="319"/>
      <c r="J381" s="320"/>
      <c r="K381" s="48" t="s">
        <v>10</v>
      </c>
      <c r="L381" s="48" t="s">
        <v>11</v>
      </c>
      <c r="M381" s="48" t="s">
        <v>12</v>
      </c>
      <c r="N381" s="48" t="s">
        <v>13</v>
      </c>
      <c r="O381" s="48" t="s">
        <v>14</v>
      </c>
      <c r="P381" s="48" t="s">
        <v>15</v>
      </c>
      <c r="Q381" s="48" t="s">
        <v>16</v>
      </c>
      <c r="R381" s="48" t="s">
        <v>17</v>
      </c>
      <c r="S381" s="48" t="s">
        <v>18</v>
      </c>
      <c r="T381" s="48" t="s">
        <v>19</v>
      </c>
      <c r="U381" s="48" t="s">
        <v>20</v>
      </c>
      <c r="V381" s="48" t="s">
        <v>21</v>
      </c>
      <c r="W381" s="48" t="s">
        <v>22</v>
      </c>
      <c r="X381" s="48" t="s">
        <v>23</v>
      </c>
      <c r="Y381" s="48" t="s">
        <v>24</v>
      </c>
      <c r="Z381" s="48" t="s">
        <v>25</v>
      </c>
      <c r="AA381" s="49"/>
      <c r="AC381"/>
      <c r="AD381" s="18"/>
    </row>
    <row r="382" spans="1:34" ht="15" customHeight="1" x14ac:dyDescent="0.25">
      <c r="A382" s="321" t="s">
        <v>53</v>
      </c>
      <c r="B382" s="322"/>
      <c r="C382" s="322"/>
      <c r="D382" s="322"/>
      <c r="E382" s="322"/>
      <c r="F382" s="322"/>
      <c r="G382" s="322"/>
      <c r="H382" s="322"/>
      <c r="I382" s="322"/>
      <c r="J382" s="323"/>
      <c r="K382" s="324"/>
      <c r="L382" s="325"/>
      <c r="M382" s="325"/>
      <c r="N382" s="325"/>
      <c r="O382" s="325"/>
      <c r="P382" s="325"/>
      <c r="Q382" s="325"/>
      <c r="R382" s="325"/>
      <c r="S382" s="325"/>
      <c r="T382" s="325"/>
      <c r="U382" s="325"/>
      <c r="V382" s="325"/>
      <c r="W382" s="325"/>
      <c r="X382" s="325"/>
      <c r="Y382" s="325"/>
      <c r="Z382" s="326"/>
      <c r="AA382" s="37"/>
      <c r="AC382"/>
      <c r="AD382" s="50"/>
    </row>
    <row r="383" spans="1:34" ht="28.15" customHeight="1" x14ac:dyDescent="0.25">
      <c r="A383" s="45" t="s">
        <v>54</v>
      </c>
      <c r="B383" s="51" t="s">
        <v>231</v>
      </c>
      <c r="C383" s="327" t="s">
        <v>300</v>
      </c>
      <c r="D383" s="327"/>
      <c r="E383" s="327"/>
      <c r="F383" s="327"/>
      <c r="G383" s="327"/>
      <c r="H383" s="327"/>
      <c r="I383" s="327"/>
      <c r="J383" s="328"/>
      <c r="K383" s="66">
        <f t="shared" ref="K383:K393" si="39">Z339</f>
        <v>903</v>
      </c>
      <c r="L383" s="107">
        <v>51</v>
      </c>
      <c r="M383" s="107">
        <v>22</v>
      </c>
      <c r="N383" s="107">
        <v>21</v>
      </c>
      <c r="O383" s="107">
        <v>81</v>
      </c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66">
        <f t="shared" ref="Z383:Z393" si="40">SUM(K383:Y383)</f>
        <v>1078</v>
      </c>
      <c r="AA383" s="52"/>
      <c r="AC383" s="71" t="s">
        <v>81</v>
      </c>
      <c r="AD383" s="12" t="s">
        <v>301</v>
      </c>
    </row>
    <row r="384" spans="1:34" ht="13.9" customHeight="1" x14ac:dyDescent="0.25">
      <c r="A384" s="53" t="s">
        <v>55</v>
      </c>
      <c r="B384" s="54" t="s">
        <v>222</v>
      </c>
      <c r="C384" s="316" t="s">
        <v>302</v>
      </c>
      <c r="D384" s="316"/>
      <c r="E384" s="316"/>
      <c r="F384" s="316"/>
      <c r="G384" s="316"/>
      <c r="H384" s="316"/>
      <c r="I384" s="316"/>
      <c r="J384" s="317"/>
      <c r="K384" s="66">
        <f t="shared" si="39"/>
        <v>647</v>
      </c>
      <c r="L384" s="107">
        <v>14</v>
      </c>
      <c r="M384" s="107">
        <v>8</v>
      </c>
      <c r="N384" s="107">
        <v>3</v>
      </c>
      <c r="O384" s="107">
        <v>36</v>
      </c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66">
        <f t="shared" si="40"/>
        <v>708</v>
      </c>
      <c r="AA384" s="52"/>
      <c r="AC384" s="71" t="s">
        <v>81</v>
      </c>
      <c r="AD384" s="12" t="s">
        <v>303</v>
      </c>
    </row>
    <row r="385" spans="1:30" ht="13.9" customHeight="1" x14ac:dyDescent="0.25">
      <c r="A385" s="55"/>
      <c r="B385" s="54" t="s">
        <v>225</v>
      </c>
      <c r="C385" s="316" t="s">
        <v>304</v>
      </c>
      <c r="D385" s="316"/>
      <c r="E385" s="316"/>
      <c r="F385" s="316"/>
      <c r="G385" s="316"/>
      <c r="H385" s="316"/>
      <c r="I385" s="316"/>
      <c r="J385" s="317"/>
      <c r="K385" s="66">
        <f t="shared" si="39"/>
        <v>10413</v>
      </c>
      <c r="L385" s="107">
        <v>114</v>
      </c>
      <c r="M385" s="107">
        <v>104</v>
      </c>
      <c r="N385" s="107">
        <v>382</v>
      </c>
      <c r="O385" s="107">
        <v>1065</v>
      </c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66">
        <f t="shared" si="40"/>
        <v>12078</v>
      </c>
      <c r="AA385" s="52"/>
      <c r="AC385" s="71" t="s">
        <v>81</v>
      </c>
      <c r="AD385" s="12" t="s">
        <v>305</v>
      </c>
    </row>
    <row r="386" spans="1:30" ht="13.9" customHeight="1" x14ac:dyDescent="0.25">
      <c r="A386" s="55"/>
      <c r="B386" s="54" t="s">
        <v>227</v>
      </c>
      <c r="C386" s="316" t="s">
        <v>306</v>
      </c>
      <c r="D386" s="316"/>
      <c r="E386" s="316"/>
      <c r="F386" s="316"/>
      <c r="G386" s="316"/>
      <c r="H386" s="316"/>
      <c r="I386" s="316"/>
      <c r="J386" s="317"/>
      <c r="K386" s="66">
        <f t="shared" si="39"/>
        <v>184</v>
      </c>
      <c r="L386" s="107">
        <v>10</v>
      </c>
      <c r="M386" s="107">
        <v>1</v>
      </c>
      <c r="N386" s="107">
        <v>8</v>
      </c>
      <c r="O386" s="107">
        <v>27</v>
      </c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66">
        <f t="shared" si="40"/>
        <v>230</v>
      </c>
      <c r="AA386" s="52"/>
      <c r="AC386" s="71" t="s">
        <v>81</v>
      </c>
      <c r="AD386" s="12" t="s">
        <v>307</v>
      </c>
    </row>
    <row r="387" spans="1:30" ht="13.9" customHeight="1" x14ac:dyDescent="0.25">
      <c r="A387" s="55"/>
      <c r="B387" s="54" t="s">
        <v>229</v>
      </c>
      <c r="C387" s="316" t="s">
        <v>308</v>
      </c>
      <c r="D387" s="316"/>
      <c r="E387" s="316"/>
      <c r="F387" s="316"/>
      <c r="G387" s="316"/>
      <c r="H387" s="316"/>
      <c r="I387" s="316"/>
      <c r="J387" s="317"/>
      <c r="K387" s="66">
        <f t="shared" si="39"/>
        <v>434</v>
      </c>
      <c r="L387" s="107">
        <v>3</v>
      </c>
      <c r="M387" s="107">
        <v>2</v>
      </c>
      <c r="N387" s="107">
        <v>3</v>
      </c>
      <c r="O387" s="107">
        <v>11</v>
      </c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66">
        <f t="shared" si="40"/>
        <v>453</v>
      </c>
      <c r="AA387" s="52"/>
      <c r="AC387" s="71" t="s">
        <v>81</v>
      </c>
      <c r="AD387" s="12" t="s">
        <v>309</v>
      </c>
    </row>
    <row r="388" spans="1:30" ht="13.9" customHeight="1" x14ac:dyDescent="0.25">
      <c r="A388" s="55"/>
      <c r="B388" s="54" t="s">
        <v>231</v>
      </c>
      <c r="C388" s="316" t="s">
        <v>310</v>
      </c>
      <c r="D388" s="316"/>
      <c r="E388" s="316"/>
      <c r="F388" s="316"/>
      <c r="G388" s="316"/>
      <c r="H388" s="316"/>
      <c r="I388" s="316"/>
      <c r="J388" s="317"/>
      <c r="K388" s="66">
        <f t="shared" si="39"/>
        <v>291</v>
      </c>
      <c r="L388" s="107">
        <v>10</v>
      </c>
      <c r="M388" s="107">
        <v>7</v>
      </c>
      <c r="N388" s="107">
        <v>17</v>
      </c>
      <c r="O388" s="107">
        <v>15</v>
      </c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66">
        <f t="shared" si="40"/>
        <v>340</v>
      </c>
      <c r="AA388" s="52"/>
      <c r="AC388" s="71" t="s">
        <v>81</v>
      </c>
      <c r="AD388" s="12" t="s">
        <v>311</v>
      </c>
    </row>
    <row r="389" spans="1:30" ht="13.9" customHeight="1" x14ac:dyDescent="0.25">
      <c r="A389" s="55"/>
      <c r="B389" s="54" t="s">
        <v>233</v>
      </c>
      <c r="C389" s="316" t="s">
        <v>312</v>
      </c>
      <c r="D389" s="316"/>
      <c r="E389" s="316"/>
      <c r="F389" s="316"/>
      <c r="G389" s="316"/>
      <c r="H389" s="316"/>
      <c r="I389" s="316"/>
      <c r="J389" s="317"/>
      <c r="K389" s="66">
        <f t="shared" si="39"/>
        <v>62</v>
      </c>
      <c r="L389" s="107">
        <v>1</v>
      </c>
      <c r="M389" s="107">
        <v>2</v>
      </c>
      <c r="N389" s="107">
        <v>2</v>
      </c>
      <c r="O389" s="107">
        <v>12</v>
      </c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66">
        <f t="shared" si="40"/>
        <v>79</v>
      </c>
      <c r="AA389" s="52"/>
      <c r="AC389" s="71" t="s">
        <v>81</v>
      </c>
      <c r="AD389" s="12" t="s">
        <v>313</v>
      </c>
    </row>
    <row r="390" spans="1:30" ht="13.9" customHeight="1" x14ac:dyDescent="0.25">
      <c r="A390" s="55"/>
      <c r="B390" s="54" t="s">
        <v>235</v>
      </c>
      <c r="C390" s="316" t="s">
        <v>314</v>
      </c>
      <c r="D390" s="316"/>
      <c r="E390" s="316"/>
      <c r="F390" s="316"/>
      <c r="G390" s="316"/>
      <c r="H390" s="316"/>
      <c r="I390" s="316"/>
      <c r="J390" s="317"/>
      <c r="K390" s="66">
        <f t="shared" si="39"/>
        <v>144</v>
      </c>
      <c r="L390" s="107">
        <v>17</v>
      </c>
      <c r="M390" s="107">
        <v>2</v>
      </c>
      <c r="N390" s="107">
        <v>3</v>
      </c>
      <c r="O390" s="107">
        <v>43</v>
      </c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66">
        <f t="shared" si="40"/>
        <v>209</v>
      </c>
      <c r="AA390" s="52"/>
      <c r="AC390" s="71" t="s">
        <v>81</v>
      </c>
      <c r="AD390" s="12" t="s">
        <v>315</v>
      </c>
    </row>
    <row r="391" spans="1:30" ht="13.9" customHeight="1" x14ac:dyDescent="0.25">
      <c r="A391" s="55"/>
      <c r="B391" s="54" t="s">
        <v>237</v>
      </c>
      <c r="C391" s="316" t="s">
        <v>316</v>
      </c>
      <c r="D391" s="316"/>
      <c r="E391" s="316"/>
      <c r="F391" s="316"/>
      <c r="G391" s="316"/>
      <c r="H391" s="316"/>
      <c r="I391" s="316"/>
      <c r="J391" s="317"/>
      <c r="K391" s="66">
        <f t="shared" si="39"/>
        <v>1064</v>
      </c>
      <c r="L391" s="107">
        <v>2</v>
      </c>
      <c r="M391" s="107">
        <v>2</v>
      </c>
      <c r="N391" s="107">
        <v>13</v>
      </c>
      <c r="O391" s="107">
        <v>12</v>
      </c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66">
        <f t="shared" si="40"/>
        <v>1093</v>
      </c>
      <c r="AA391" s="52"/>
      <c r="AC391" s="71" t="s">
        <v>81</v>
      </c>
      <c r="AD391" s="12" t="s">
        <v>317</v>
      </c>
    </row>
    <row r="392" spans="1:30" ht="13.9" customHeight="1" x14ac:dyDescent="0.25">
      <c r="A392" s="55"/>
      <c r="B392" s="54" t="s">
        <v>239</v>
      </c>
      <c r="C392" s="316" t="s">
        <v>318</v>
      </c>
      <c r="D392" s="316"/>
      <c r="E392" s="316"/>
      <c r="F392" s="316"/>
      <c r="G392" s="316"/>
      <c r="H392" s="316"/>
      <c r="I392" s="316"/>
      <c r="J392" s="317"/>
      <c r="K392" s="66">
        <f t="shared" si="39"/>
        <v>616</v>
      </c>
      <c r="L392" s="107">
        <v>4</v>
      </c>
      <c r="M392" s="107">
        <v>4</v>
      </c>
      <c r="N392" s="107">
        <v>11</v>
      </c>
      <c r="O392" s="107">
        <v>344</v>
      </c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66">
        <f t="shared" si="40"/>
        <v>979</v>
      </c>
      <c r="AA392" s="52"/>
      <c r="AC392" s="71" t="s">
        <v>81</v>
      </c>
      <c r="AD392" s="12" t="s">
        <v>319</v>
      </c>
    </row>
    <row r="393" spans="1:30" ht="13.9" customHeight="1" x14ac:dyDescent="0.25">
      <c r="A393" s="55"/>
      <c r="B393" s="54" t="s">
        <v>241</v>
      </c>
      <c r="C393" s="316" t="s">
        <v>320</v>
      </c>
      <c r="D393" s="316"/>
      <c r="E393" s="316"/>
      <c r="F393" s="316"/>
      <c r="G393" s="316"/>
      <c r="H393" s="316"/>
      <c r="I393" s="316"/>
      <c r="J393" s="317"/>
      <c r="K393" s="66">
        <f t="shared" si="39"/>
        <v>74</v>
      </c>
      <c r="L393" s="107">
        <v>1</v>
      </c>
      <c r="M393" s="107">
        <v>1</v>
      </c>
      <c r="N393" s="107">
        <v>1</v>
      </c>
      <c r="O393" s="107">
        <v>2</v>
      </c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66">
        <f t="shared" si="40"/>
        <v>79</v>
      </c>
      <c r="AA393" s="52"/>
      <c r="AC393" s="71" t="s">
        <v>81</v>
      </c>
      <c r="AD393" s="12" t="s">
        <v>321</v>
      </c>
    </row>
    <row r="394" spans="1:30" ht="13.9" customHeight="1" x14ac:dyDescent="0.25">
      <c r="A394" s="55"/>
      <c r="B394" s="82"/>
      <c r="C394" s="334"/>
      <c r="D394" s="316"/>
      <c r="E394" s="316"/>
      <c r="F394" s="316"/>
      <c r="G394" s="316"/>
      <c r="H394" s="316"/>
      <c r="I394" s="316"/>
      <c r="J394" s="317"/>
      <c r="K394" s="82" t="s">
        <v>243</v>
      </c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52"/>
      <c r="AC394" s="71" t="s">
        <v>81</v>
      </c>
      <c r="AD394" s="12" t="s">
        <v>244</v>
      </c>
    </row>
    <row r="395" spans="1:30" ht="13.9" customHeight="1" x14ac:dyDescent="0.25">
      <c r="A395" s="55"/>
      <c r="B395" s="82"/>
      <c r="C395" s="334"/>
      <c r="D395" s="316"/>
      <c r="E395" s="316"/>
      <c r="F395" s="316"/>
      <c r="G395" s="316"/>
      <c r="H395" s="316"/>
      <c r="I395" s="316"/>
      <c r="J395" s="317"/>
      <c r="K395" s="82" t="s">
        <v>243</v>
      </c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52"/>
      <c r="AC395" s="71" t="s">
        <v>81</v>
      </c>
      <c r="AD395" s="12" t="s">
        <v>244</v>
      </c>
    </row>
    <row r="396" spans="1:30" ht="30" customHeight="1" x14ac:dyDescent="0.25">
      <c r="A396" s="56" t="s">
        <v>31</v>
      </c>
      <c r="B396" s="331" t="s">
        <v>569</v>
      </c>
      <c r="C396" s="332"/>
      <c r="D396" s="332"/>
      <c r="E396" s="332"/>
      <c r="F396" s="332"/>
      <c r="G396" s="332"/>
      <c r="H396" s="332"/>
      <c r="I396" s="332"/>
      <c r="J396" s="333"/>
      <c r="K396" s="66">
        <f>SUM(K383:K395)</f>
        <v>14832</v>
      </c>
      <c r="L396" s="66">
        <f>SUM(L383:L395)</f>
        <v>227</v>
      </c>
      <c r="M396" s="66">
        <f>SUM(M383:M395)</f>
        <v>155</v>
      </c>
      <c r="N396" s="66">
        <f>SUM(N383:N395)</f>
        <v>464</v>
      </c>
      <c r="O396" s="66">
        <f>SUM(O383:O395)</f>
        <v>1648</v>
      </c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66">
        <f>SUM(K396:Y396)</f>
        <v>17326</v>
      </c>
      <c r="AA396" s="52"/>
      <c r="AC396" s="71"/>
      <c r="AD396" s="12" t="s">
        <v>178</v>
      </c>
    </row>
    <row r="397" spans="1:30" ht="29.45" customHeight="1" x14ac:dyDescent="0.25">
      <c r="A397" s="45" t="s">
        <v>54</v>
      </c>
      <c r="B397" s="51" t="s">
        <v>233</v>
      </c>
      <c r="C397" s="327" t="s">
        <v>322</v>
      </c>
      <c r="D397" s="327"/>
      <c r="E397" s="327"/>
      <c r="F397" s="327"/>
      <c r="G397" s="327"/>
      <c r="H397" s="327"/>
      <c r="I397" s="327"/>
      <c r="J397" s="328"/>
      <c r="K397" s="66">
        <f>Z353</f>
        <v>176</v>
      </c>
      <c r="L397" s="107">
        <v>7</v>
      </c>
      <c r="M397" s="107">
        <v>0</v>
      </c>
      <c r="N397" s="107">
        <v>4</v>
      </c>
      <c r="O397" s="107">
        <v>11</v>
      </c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66">
        <f>SUM(K397:Y397)</f>
        <v>198</v>
      </c>
      <c r="AA397" s="52"/>
      <c r="AC397" s="71" t="s">
        <v>81</v>
      </c>
      <c r="AD397" s="12" t="s">
        <v>323</v>
      </c>
    </row>
    <row r="398" spans="1:30" ht="13.9" customHeight="1" x14ac:dyDescent="0.25">
      <c r="A398" s="53" t="s">
        <v>55</v>
      </c>
      <c r="B398" s="84"/>
      <c r="C398" s="334"/>
      <c r="D398" s="316"/>
      <c r="E398" s="316"/>
      <c r="F398" s="316"/>
      <c r="G398" s="316"/>
      <c r="H398" s="316"/>
      <c r="I398" s="316"/>
      <c r="J398" s="317"/>
      <c r="K398" s="84" t="s">
        <v>243</v>
      </c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  <c r="AA398" s="52"/>
      <c r="AC398" s="71" t="s">
        <v>81</v>
      </c>
      <c r="AD398" s="12" t="s">
        <v>244</v>
      </c>
    </row>
    <row r="399" spans="1:30" ht="13.9" customHeight="1" x14ac:dyDescent="0.25">
      <c r="A399" s="55"/>
      <c r="B399" s="84"/>
      <c r="C399" s="334"/>
      <c r="D399" s="316"/>
      <c r="E399" s="316"/>
      <c r="F399" s="316"/>
      <c r="G399" s="316"/>
      <c r="H399" s="316"/>
      <c r="I399" s="316"/>
      <c r="J399" s="317"/>
      <c r="K399" s="84" t="s">
        <v>243</v>
      </c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  <c r="AA399" s="52"/>
      <c r="AC399" s="71" t="s">
        <v>81</v>
      </c>
      <c r="AD399" s="12" t="s">
        <v>244</v>
      </c>
    </row>
    <row r="400" spans="1:30" ht="13.9" customHeight="1" x14ac:dyDescent="0.25">
      <c r="A400" s="55"/>
      <c r="B400" s="84"/>
      <c r="C400" s="334"/>
      <c r="D400" s="316"/>
      <c r="E400" s="316"/>
      <c r="F400" s="316"/>
      <c r="G400" s="316"/>
      <c r="H400" s="316"/>
      <c r="I400" s="316"/>
      <c r="J400" s="317"/>
      <c r="K400" s="84" t="s">
        <v>243</v>
      </c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  <c r="AA400" s="52"/>
      <c r="AC400" s="71" t="s">
        <v>81</v>
      </c>
      <c r="AD400" s="12" t="s">
        <v>244</v>
      </c>
    </row>
    <row r="401" spans="1:34" ht="13.9" customHeight="1" x14ac:dyDescent="0.25">
      <c r="A401" s="55"/>
      <c r="B401" s="84"/>
      <c r="C401" s="334"/>
      <c r="D401" s="316"/>
      <c r="E401" s="316"/>
      <c r="F401" s="316"/>
      <c r="G401" s="316"/>
      <c r="H401" s="316"/>
      <c r="I401" s="316"/>
      <c r="J401" s="317"/>
      <c r="K401" s="84" t="s">
        <v>243</v>
      </c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  <c r="AA401" s="52"/>
      <c r="AC401" s="71" t="s">
        <v>81</v>
      </c>
      <c r="AD401" s="12" t="s">
        <v>244</v>
      </c>
    </row>
    <row r="402" spans="1:34" ht="13.9" customHeight="1" x14ac:dyDescent="0.25">
      <c r="A402" s="55"/>
      <c r="B402" s="84"/>
      <c r="C402" s="334"/>
      <c r="D402" s="316"/>
      <c r="E402" s="316"/>
      <c r="F402" s="316"/>
      <c r="G402" s="316"/>
      <c r="H402" s="316"/>
      <c r="I402" s="316"/>
      <c r="J402" s="317"/>
      <c r="K402" s="84" t="s">
        <v>243</v>
      </c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  <c r="AA402" s="52"/>
      <c r="AC402" s="71" t="s">
        <v>81</v>
      </c>
      <c r="AD402" s="12" t="s">
        <v>244</v>
      </c>
    </row>
    <row r="403" spans="1:34" ht="13.9" customHeight="1" x14ac:dyDescent="0.25">
      <c r="A403" s="55"/>
      <c r="B403" s="84"/>
      <c r="C403" s="334"/>
      <c r="D403" s="316"/>
      <c r="E403" s="316"/>
      <c r="F403" s="316"/>
      <c r="G403" s="316"/>
      <c r="H403" s="316"/>
      <c r="I403" s="316"/>
      <c r="J403" s="317"/>
      <c r="K403" s="84" t="s">
        <v>243</v>
      </c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  <c r="AA403" s="52"/>
      <c r="AC403" s="71" t="s">
        <v>81</v>
      </c>
      <c r="AD403" s="12" t="s">
        <v>244</v>
      </c>
    </row>
    <row r="404" spans="1:34" ht="13.9" customHeight="1" x14ac:dyDescent="0.25">
      <c r="A404" s="55"/>
      <c r="B404" s="84"/>
      <c r="C404" s="334"/>
      <c r="D404" s="316"/>
      <c r="E404" s="316"/>
      <c r="F404" s="316"/>
      <c r="G404" s="316"/>
      <c r="H404" s="316"/>
      <c r="I404" s="316"/>
      <c r="J404" s="317"/>
      <c r="K404" s="84" t="s">
        <v>243</v>
      </c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52"/>
      <c r="AC404" s="71" t="s">
        <v>81</v>
      </c>
      <c r="AD404" s="12" t="s">
        <v>244</v>
      </c>
    </row>
    <row r="405" spans="1:34" ht="13.9" customHeight="1" x14ac:dyDescent="0.25">
      <c r="A405" s="55"/>
      <c r="B405" s="84"/>
      <c r="C405" s="334"/>
      <c r="D405" s="316"/>
      <c r="E405" s="316"/>
      <c r="F405" s="316"/>
      <c r="G405" s="316"/>
      <c r="H405" s="316"/>
      <c r="I405" s="316"/>
      <c r="J405" s="317"/>
      <c r="K405" s="84" t="s">
        <v>243</v>
      </c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  <c r="AA405" s="52"/>
      <c r="AC405" s="71" t="s">
        <v>81</v>
      </c>
      <c r="AD405" s="12" t="s">
        <v>244</v>
      </c>
    </row>
    <row r="406" spans="1:34" ht="13.9" customHeight="1" x14ac:dyDescent="0.25">
      <c r="A406" s="55"/>
      <c r="B406" s="84"/>
      <c r="C406" s="334"/>
      <c r="D406" s="316"/>
      <c r="E406" s="316"/>
      <c r="F406" s="316"/>
      <c r="G406" s="316"/>
      <c r="H406" s="316"/>
      <c r="I406" s="316"/>
      <c r="J406" s="317"/>
      <c r="K406" s="84" t="s">
        <v>243</v>
      </c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  <c r="AA406" s="52"/>
      <c r="AC406" s="71" t="s">
        <v>81</v>
      </c>
      <c r="AD406" s="12" t="s">
        <v>244</v>
      </c>
    </row>
    <row r="407" spans="1:34" ht="13.9" customHeight="1" x14ac:dyDescent="0.25">
      <c r="A407" s="55"/>
      <c r="B407" s="84"/>
      <c r="C407" s="334"/>
      <c r="D407" s="316"/>
      <c r="E407" s="316"/>
      <c r="F407" s="316"/>
      <c r="G407" s="316"/>
      <c r="H407" s="316"/>
      <c r="I407" s="316"/>
      <c r="J407" s="317"/>
      <c r="K407" s="84" t="s">
        <v>243</v>
      </c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52"/>
      <c r="AC407" s="71" t="s">
        <v>81</v>
      </c>
      <c r="AD407" s="12" t="s">
        <v>244</v>
      </c>
    </row>
    <row r="408" spans="1:34" ht="13.9" customHeight="1" x14ac:dyDescent="0.25">
      <c r="A408" s="55"/>
      <c r="B408" s="84"/>
      <c r="C408" s="334"/>
      <c r="D408" s="316"/>
      <c r="E408" s="316"/>
      <c r="F408" s="316"/>
      <c r="G408" s="316"/>
      <c r="H408" s="316"/>
      <c r="I408" s="316"/>
      <c r="J408" s="317"/>
      <c r="K408" s="84" t="s">
        <v>243</v>
      </c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84"/>
      <c r="AA408" s="52"/>
      <c r="AC408" s="71" t="s">
        <v>81</v>
      </c>
      <c r="AD408" s="12" t="s">
        <v>244</v>
      </c>
    </row>
    <row r="409" spans="1:34" ht="13.9" customHeight="1" x14ac:dyDescent="0.25">
      <c r="A409" s="55"/>
      <c r="B409" s="84"/>
      <c r="C409" s="334"/>
      <c r="D409" s="316"/>
      <c r="E409" s="316"/>
      <c r="F409" s="316"/>
      <c r="G409" s="316"/>
      <c r="H409" s="316"/>
      <c r="I409" s="316"/>
      <c r="J409" s="317"/>
      <c r="K409" s="84" t="s">
        <v>243</v>
      </c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52"/>
      <c r="AC409" s="72" t="s">
        <v>81</v>
      </c>
      <c r="AD409" s="12" t="s">
        <v>244</v>
      </c>
    </row>
    <row r="410" spans="1:34" ht="30" customHeight="1" x14ac:dyDescent="0.25">
      <c r="A410" s="56" t="s">
        <v>31</v>
      </c>
      <c r="B410" s="332" t="s">
        <v>569</v>
      </c>
      <c r="C410" s="335"/>
      <c r="D410" s="335"/>
      <c r="E410" s="335"/>
      <c r="F410" s="335"/>
      <c r="G410" s="335"/>
      <c r="H410" s="335"/>
      <c r="I410" s="335"/>
      <c r="J410" s="336"/>
      <c r="K410" s="66">
        <f>SUM(K397:K409)</f>
        <v>176</v>
      </c>
      <c r="L410" s="66">
        <f>SUM(L397:L409)</f>
        <v>7</v>
      </c>
      <c r="M410" s="66">
        <f>SUM(M397:M409)</f>
        <v>0</v>
      </c>
      <c r="N410" s="66">
        <f>SUM(N397:N409)</f>
        <v>4</v>
      </c>
      <c r="O410" s="66">
        <f>SUM(O397:O409)</f>
        <v>11</v>
      </c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66">
        <f>SUM(K410:Y410)</f>
        <v>198</v>
      </c>
      <c r="AA410" s="52"/>
      <c r="AC410" s="72"/>
      <c r="AD410" s="4" t="s">
        <v>178</v>
      </c>
    </row>
    <row r="411" spans="1:34" ht="15.75" customHeight="1" x14ac:dyDescent="0.25">
      <c r="AA411" s="40" t="s">
        <v>82</v>
      </c>
      <c r="AC411"/>
    </row>
    <row r="412" spans="1:34" ht="31.15" customHeight="1" x14ac:dyDescent="0.25">
      <c r="A412" s="4"/>
      <c r="B412" s="4"/>
      <c r="C412" s="337" t="s">
        <v>514</v>
      </c>
      <c r="D412" s="337"/>
      <c r="E412" s="337"/>
      <c r="F412" s="337"/>
      <c r="G412" s="337"/>
      <c r="H412" s="337"/>
      <c r="I412" s="337"/>
      <c r="J412" s="337"/>
      <c r="K412" s="337"/>
      <c r="L412" s="337"/>
      <c r="M412" s="337"/>
      <c r="N412" s="338" t="s">
        <v>38</v>
      </c>
      <c r="O412" s="339"/>
      <c r="P412" s="339"/>
      <c r="Q412" s="339"/>
      <c r="R412" s="339"/>
      <c r="S412" s="339"/>
      <c r="T412" s="339"/>
      <c r="U412" s="339"/>
      <c r="V412" s="339"/>
      <c r="W412" s="339"/>
      <c r="X412" s="339"/>
      <c r="Y412" s="340"/>
      <c r="Z412" s="4"/>
      <c r="AA412" s="4"/>
      <c r="AC412"/>
    </row>
    <row r="413" spans="1:34" ht="24.75" customHeight="1" x14ac:dyDescent="0.25">
      <c r="A413" s="29"/>
      <c r="B413" s="30"/>
      <c r="C413" s="341" t="s">
        <v>576</v>
      </c>
      <c r="D413" s="342"/>
      <c r="E413" s="342"/>
      <c r="F413" s="341" t="s">
        <v>577</v>
      </c>
      <c r="G413" s="342"/>
      <c r="H413" s="342"/>
      <c r="I413" s="341" t="s">
        <v>578</v>
      </c>
      <c r="J413" s="342"/>
      <c r="K413" s="341" t="s">
        <v>579</v>
      </c>
      <c r="L413" s="341" t="s">
        <v>580</v>
      </c>
      <c r="M413" s="342"/>
      <c r="N413" s="148" t="s">
        <v>576</v>
      </c>
      <c r="O413" s="149" t="s">
        <v>577</v>
      </c>
      <c r="P413" s="341" t="s">
        <v>578</v>
      </c>
      <c r="Q413" s="342"/>
      <c r="R413" s="341" t="s">
        <v>579</v>
      </c>
      <c r="S413" s="342"/>
      <c r="T413" s="341" t="s">
        <v>580</v>
      </c>
      <c r="U413" s="342"/>
      <c r="V413" s="341" t="s">
        <v>581</v>
      </c>
      <c r="W413" s="342"/>
      <c r="X413" s="150" t="s">
        <v>582</v>
      </c>
      <c r="Y413" s="151" t="s">
        <v>583</v>
      </c>
      <c r="Z413" s="4"/>
      <c r="AC413"/>
    </row>
    <row r="414" spans="1:34" ht="24.75" customHeight="1" x14ac:dyDescent="0.25">
      <c r="A414" s="31"/>
      <c r="B414" s="32"/>
      <c r="C414" s="342"/>
      <c r="D414" s="342"/>
      <c r="E414" s="342"/>
      <c r="F414" s="342"/>
      <c r="G414" s="342"/>
      <c r="H414" s="342"/>
      <c r="I414" s="342"/>
      <c r="J414" s="342"/>
      <c r="K414" s="342"/>
      <c r="L414" s="342"/>
      <c r="M414" s="342"/>
      <c r="N414" s="152" t="s">
        <v>584</v>
      </c>
      <c r="O414" s="153" t="s">
        <v>585</v>
      </c>
      <c r="P414" s="343" t="s">
        <v>586</v>
      </c>
      <c r="Q414" s="344"/>
      <c r="R414" s="343" t="s">
        <v>587</v>
      </c>
      <c r="S414" s="344"/>
      <c r="T414" s="343" t="s">
        <v>588</v>
      </c>
      <c r="U414" s="344"/>
      <c r="V414" s="343" t="s">
        <v>589</v>
      </c>
      <c r="W414" s="344"/>
      <c r="X414" s="154" t="s">
        <v>590</v>
      </c>
      <c r="Y414" s="155" t="s">
        <v>591</v>
      </c>
      <c r="AA414" s="34"/>
      <c r="AC414"/>
    </row>
    <row r="415" spans="1:34" ht="15" customHeight="1" x14ac:dyDescent="0.25">
      <c r="AC415"/>
      <c r="AF415" s="12"/>
    </row>
    <row r="416" spans="1:34" ht="16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304"/>
      <c r="K416" s="304"/>
      <c r="L416" s="304"/>
      <c r="M416" s="304"/>
      <c r="N416" s="304"/>
      <c r="O416" s="304"/>
      <c r="P416" s="304"/>
      <c r="Q416" s="304"/>
      <c r="R416" s="304"/>
      <c r="S416" s="304"/>
      <c r="T416" s="304"/>
      <c r="U416" s="304"/>
      <c r="V416" s="304"/>
      <c r="W416" s="304"/>
      <c r="X416" s="30"/>
      <c r="Y416" s="2"/>
      <c r="Z416" s="2"/>
      <c r="AA416" s="3"/>
      <c r="AC416"/>
      <c r="AD416" t="s">
        <v>525</v>
      </c>
      <c r="AH416" s="105" t="s">
        <v>573</v>
      </c>
    </row>
    <row r="417" spans="1:34" ht="22.5" customHeight="1" x14ac:dyDescent="0.25">
      <c r="J417" s="252"/>
      <c r="K417" s="252"/>
      <c r="L417" s="252"/>
      <c r="M417" s="252"/>
      <c r="N417" s="253"/>
      <c r="O417" s="253"/>
      <c r="P417" s="253"/>
      <c r="Q417" s="253"/>
      <c r="R417" s="253"/>
      <c r="S417" s="253"/>
      <c r="T417" s="253"/>
      <c r="U417" s="253"/>
      <c r="V417" s="253"/>
      <c r="W417" s="253"/>
      <c r="X417" s="35"/>
      <c r="Y417" s="247" t="s">
        <v>63</v>
      </c>
      <c r="Z417" s="248"/>
      <c r="AC417"/>
      <c r="AH417" s="105" t="s">
        <v>572</v>
      </c>
    </row>
    <row r="418" spans="1:34" ht="22.5" customHeight="1" x14ac:dyDescent="0.25">
      <c r="J418" s="252" t="s">
        <v>1</v>
      </c>
      <c r="K418" s="252"/>
      <c r="L418" s="252"/>
      <c r="M418" s="252"/>
      <c r="N418" s="8" t="s">
        <v>511</v>
      </c>
      <c r="O418" s="8"/>
      <c r="P418" s="8"/>
      <c r="Q418" s="8"/>
      <c r="R418" s="2" t="s">
        <v>2</v>
      </c>
      <c r="S418" s="2"/>
      <c r="T418" s="2"/>
      <c r="U418" s="8" t="s">
        <v>510</v>
      </c>
      <c r="W418" s="8"/>
      <c r="X418" s="35"/>
      <c r="Y418" s="249"/>
      <c r="Z418" s="250"/>
      <c r="AC418"/>
    </row>
    <row r="419" spans="1:34" ht="22.5" customHeight="1" x14ac:dyDescent="0.25">
      <c r="O419" s="8"/>
      <c r="P419" s="8"/>
      <c r="Q419" s="8"/>
      <c r="R419" s="2" t="s">
        <v>3</v>
      </c>
      <c r="S419" s="2"/>
      <c r="T419" s="2"/>
      <c r="U419" s="8" t="s">
        <v>512</v>
      </c>
      <c r="W419" s="8"/>
      <c r="Y419" s="245" t="s">
        <v>525</v>
      </c>
      <c r="Z419" s="245"/>
      <c r="AC419"/>
    </row>
    <row r="420" spans="1:34" ht="22.5" customHeight="1" x14ac:dyDescent="0.25">
      <c r="O420" s="8"/>
      <c r="P420" s="8"/>
      <c r="Q420" s="8"/>
      <c r="R420" s="8"/>
      <c r="S420" s="8"/>
      <c r="T420" s="8"/>
      <c r="U420" s="8"/>
      <c r="V420" s="8"/>
      <c r="W420" s="260"/>
      <c r="X420" s="260"/>
      <c r="Y420" s="260"/>
      <c r="Z420" s="260"/>
      <c r="AC420"/>
    </row>
    <row r="421" spans="1:34" ht="22.5" customHeight="1" x14ac:dyDescent="0.25">
      <c r="O421" s="8"/>
      <c r="P421" s="8"/>
      <c r="Q421" s="8"/>
      <c r="R421" s="8"/>
      <c r="S421" s="8"/>
      <c r="T421" s="8"/>
      <c r="U421" s="8"/>
      <c r="V421" s="8"/>
      <c r="W421" s="260"/>
      <c r="X421" s="260"/>
      <c r="Y421" s="260"/>
      <c r="Z421" s="260"/>
      <c r="AC421"/>
    </row>
    <row r="422" spans="1:34" ht="21.75" customHeight="1" x14ac:dyDescent="0.25"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302" t="s">
        <v>526</v>
      </c>
      <c r="X422" s="302"/>
      <c r="Y422" s="302"/>
      <c r="Z422" s="302"/>
      <c r="AC422"/>
    </row>
    <row r="423" spans="1:34" ht="24.95" customHeight="1" x14ac:dyDescent="0.25">
      <c r="A423" s="45" t="s">
        <v>4</v>
      </c>
      <c r="B423" s="329" t="s">
        <v>5</v>
      </c>
      <c r="C423" s="329"/>
      <c r="D423" s="329"/>
      <c r="E423" s="329"/>
      <c r="F423" s="329"/>
      <c r="G423" s="329"/>
      <c r="H423" s="329"/>
      <c r="I423" s="329"/>
      <c r="J423" s="329"/>
      <c r="K423" s="330" t="s">
        <v>6</v>
      </c>
      <c r="L423" s="330"/>
      <c r="M423" s="330"/>
      <c r="N423" s="330"/>
      <c r="O423" s="330"/>
      <c r="P423" s="330"/>
      <c r="Q423" s="330"/>
      <c r="R423" s="330"/>
      <c r="S423" s="330"/>
      <c r="T423" s="330"/>
      <c r="U423" s="330"/>
      <c r="V423" s="330"/>
      <c r="W423" s="330"/>
      <c r="X423" s="330"/>
      <c r="Y423" s="330"/>
      <c r="Z423" s="330"/>
      <c r="AC423"/>
    </row>
    <row r="424" spans="1:34" ht="48.75" customHeight="1" x14ac:dyDescent="0.25">
      <c r="A424" s="45" t="s">
        <v>51</v>
      </c>
      <c r="B424" s="331" t="s">
        <v>52</v>
      </c>
      <c r="C424" s="332"/>
      <c r="D424" s="332"/>
      <c r="E424" s="332"/>
      <c r="F424" s="332"/>
      <c r="G424" s="332"/>
      <c r="H424" s="332"/>
      <c r="I424" s="332"/>
      <c r="J424" s="333"/>
      <c r="K424" s="11" t="s">
        <v>181</v>
      </c>
      <c r="L424" s="11" t="s">
        <v>183</v>
      </c>
      <c r="M424" s="11" t="s">
        <v>185</v>
      </c>
      <c r="N424" s="11" t="s">
        <v>187</v>
      </c>
      <c r="O424" s="11" t="s">
        <v>189</v>
      </c>
      <c r="P424" s="11" t="s">
        <v>191</v>
      </c>
      <c r="Q424" s="11" t="s">
        <v>193</v>
      </c>
      <c r="R424" s="11" t="s">
        <v>195</v>
      </c>
      <c r="S424" s="11" t="s">
        <v>197</v>
      </c>
      <c r="T424" s="11" t="s">
        <v>199</v>
      </c>
      <c r="U424" s="11" t="s">
        <v>201</v>
      </c>
      <c r="V424" s="11" t="s">
        <v>203</v>
      </c>
      <c r="W424" s="11" t="s">
        <v>205</v>
      </c>
      <c r="X424" s="11" t="s">
        <v>207</v>
      </c>
      <c r="Y424" s="11" t="s">
        <v>209</v>
      </c>
      <c r="Z424" s="46" t="s">
        <v>210</v>
      </c>
      <c r="AC424"/>
      <c r="AD424" s="15" t="s">
        <v>179</v>
      </c>
    </row>
    <row r="425" spans="1:34" ht="12.75" customHeight="1" x14ac:dyDescent="0.25">
      <c r="A425" s="47" t="s">
        <v>8</v>
      </c>
      <c r="B425" s="318" t="s">
        <v>9</v>
      </c>
      <c r="C425" s="319"/>
      <c r="D425" s="319"/>
      <c r="E425" s="319"/>
      <c r="F425" s="319"/>
      <c r="G425" s="319"/>
      <c r="H425" s="319"/>
      <c r="I425" s="319"/>
      <c r="J425" s="320"/>
      <c r="K425" s="48" t="s">
        <v>10</v>
      </c>
      <c r="L425" s="48" t="s">
        <v>11</v>
      </c>
      <c r="M425" s="48" t="s">
        <v>12</v>
      </c>
      <c r="N425" s="48" t="s">
        <v>13</v>
      </c>
      <c r="O425" s="48" t="s">
        <v>14</v>
      </c>
      <c r="P425" s="48" t="s">
        <v>15</v>
      </c>
      <c r="Q425" s="48" t="s">
        <v>16</v>
      </c>
      <c r="R425" s="48" t="s">
        <v>17</v>
      </c>
      <c r="S425" s="48" t="s">
        <v>18</v>
      </c>
      <c r="T425" s="48" t="s">
        <v>19</v>
      </c>
      <c r="U425" s="48" t="s">
        <v>20</v>
      </c>
      <c r="V425" s="48" t="s">
        <v>21</v>
      </c>
      <c r="W425" s="48" t="s">
        <v>22</v>
      </c>
      <c r="X425" s="48" t="s">
        <v>23</v>
      </c>
      <c r="Y425" s="48" t="s">
        <v>24</v>
      </c>
      <c r="Z425" s="48" t="s">
        <v>25</v>
      </c>
      <c r="AA425" s="49"/>
      <c r="AC425"/>
      <c r="AD425" s="18"/>
    </row>
    <row r="426" spans="1:34" ht="15" customHeight="1" x14ac:dyDescent="0.25">
      <c r="A426" s="321" t="s">
        <v>53</v>
      </c>
      <c r="B426" s="322"/>
      <c r="C426" s="322"/>
      <c r="D426" s="322"/>
      <c r="E426" s="322"/>
      <c r="F426" s="322"/>
      <c r="G426" s="322"/>
      <c r="H426" s="322"/>
      <c r="I426" s="322"/>
      <c r="J426" s="323"/>
      <c r="K426" s="324"/>
      <c r="L426" s="325"/>
      <c r="M426" s="325"/>
      <c r="N426" s="325"/>
      <c r="O426" s="325"/>
      <c r="P426" s="325"/>
      <c r="Q426" s="325"/>
      <c r="R426" s="325"/>
      <c r="S426" s="325"/>
      <c r="T426" s="325"/>
      <c r="U426" s="325"/>
      <c r="V426" s="325"/>
      <c r="W426" s="325"/>
      <c r="X426" s="325"/>
      <c r="Y426" s="325"/>
      <c r="Z426" s="326"/>
      <c r="AA426" s="37"/>
      <c r="AC426"/>
      <c r="AD426" s="50"/>
    </row>
    <row r="427" spans="1:34" ht="28.15" customHeight="1" x14ac:dyDescent="0.25">
      <c r="A427" s="45" t="s">
        <v>54</v>
      </c>
      <c r="B427" s="51" t="s">
        <v>235</v>
      </c>
      <c r="C427" s="327" t="s">
        <v>324</v>
      </c>
      <c r="D427" s="327"/>
      <c r="E427" s="327"/>
      <c r="F427" s="327"/>
      <c r="G427" s="327"/>
      <c r="H427" s="327"/>
      <c r="I427" s="327"/>
      <c r="J427" s="328"/>
      <c r="K427" s="107">
        <v>99</v>
      </c>
      <c r="L427" s="107">
        <v>76</v>
      </c>
      <c r="M427" s="107">
        <v>103</v>
      </c>
      <c r="N427" s="107">
        <v>42</v>
      </c>
      <c r="O427" s="107">
        <v>48</v>
      </c>
      <c r="P427" s="107">
        <v>86</v>
      </c>
      <c r="Q427" s="107">
        <v>49</v>
      </c>
      <c r="R427" s="107">
        <v>42</v>
      </c>
      <c r="S427" s="107">
        <v>15</v>
      </c>
      <c r="T427" s="107">
        <v>55</v>
      </c>
      <c r="U427" s="107">
        <v>45</v>
      </c>
      <c r="V427" s="107">
        <v>34</v>
      </c>
      <c r="W427" s="107">
        <v>32</v>
      </c>
      <c r="X427" s="107">
        <v>41</v>
      </c>
      <c r="Y427" s="107">
        <v>5</v>
      </c>
      <c r="Z427" s="66">
        <f t="shared" ref="Z427:Z437" si="41">SUM(K427:Y427)</f>
        <v>772</v>
      </c>
      <c r="AA427" s="52"/>
      <c r="AC427" s="71" t="s">
        <v>81</v>
      </c>
      <c r="AD427" s="12" t="s">
        <v>325</v>
      </c>
    </row>
    <row r="428" spans="1:34" ht="13.9" customHeight="1" x14ac:dyDescent="0.25">
      <c r="A428" s="53" t="s">
        <v>55</v>
      </c>
      <c r="B428" s="54" t="s">
        <v>222</v>
      </c>
      <c r="C428" s="316" t="s">
        <v>326</v>
      </c>
      <c r="D428" s="316"/>
      <c r="E428" s="316"/>
      <c r="F428" s="316"/>
      <c r="G428" s="316"/>
      <c r="H428" s="316"/>
      <c r="I428" s="316"/>
      <c r="J428" s="317"/>
      <c r="K428" s="107">
        <v>57</v>
      </c>
      <c r="L428" s="107">
        <v>36</v>
      </c>
      <c r="M428" s="107">
        <v>40</v>
      </c>
      <c r="N428" s="107">
        <v>9</v>
      </c>
      <c r="O428" s="107">
        <v>20</v>
      </c>
      <c r="P428" s="107">
        <v>34</v>
      </c>
      <c r="Q428" s="107">
        <v>33</v>
      </c>
      <c r="R428" s="107">
        <v>7</v>
      </c>
      <c r="S428" s="107">
        <v>8</v>
      </c>
      <c r="T428" s="107">
        <v>39</v>
      </c>
      <c r="U428" s="107">
        <v>14</v>
      </c>
      <c r="V428" s="107">
        <v>12</v>
      </c>
      <c r="W428" s="107">
        <v>12</v>
      </c>
      <c r="X428" s="107">
        <v>22</v>
      </c>
      <c r="Y428" s="107">
        <v>2</v>
      </c>
      <c r="Z428" s="66">
        <f t="shared" si="41"/>
        <v>345</v>
      </c>
      <c r="AA428" s="52"/>
      <c r="AC428" s="71" t="s">
        <v>81</v>
      </c>
      <c r="AD428" s="12" t="s">
        <v>327</v>
      </c>
    </row>
    <row r="429" spans="1:34" ht="13.9" customHeight="1" x14ac:dyDescent="0.25">
      <c r="A429" s="55"/>
      <c r="B429" s="54" t="s">
        <v>225</v>
      </c>
      <c r="C429" s="316" t="s">
        <v>328</v>
      </c>
      <c r="D429" s="316"/>
      <c r="E429" s="316"/>
      <c r="F429" s="316"/>
      <c r="G429" s="316"/>
      <c r="H429" s="316"/>
      <c r="I429" s="316"/>
      <c r="J429" s="317"/>
      <c r="K429" s="107">
        <v>53</v>
      </c>
      <c r="L429" s="107">
        <v>63</v>
      </c>
      <c r="M429" s="107">
        <v>1064</v>
      </c>
      <c r="N429" s="107">
        <v>201</v>
      </c>
      <c r="O429" s="107">
        <v>82</v>
      </c>
      <c r="P429" s="107">
        <v>68</v>
      </c>
      <c r="Q429" s="107">
        <v>41</v>
      </c>
      <c r="R429" s="107">
        <v>51</v>
      </c>
      <c r="S429" s="107">
        <v>15</v>
      </c>
      <c r="T429" s="107">
        <v>35</v>
      </c>
      <c r="U429" s="107">
        <v>53</v>
      </c>
      <c r="V429" s="107">
        <v>65</v>
      </c>
      <c r="W429" s="107">
        <v>277</v>
      </c>
      <c r="X429" s="107">
        <v>141</v>
      </c>
      <c r="Y429" s="107">
        <v>7</v>
      </c>
      <c r="Z429" s="66">
        <f t="shared" si="41"/>
        <v>2216</v>
      </c>
      <c r="AA429" s="52"/>
      <c r="AC429" s="71" t="s">
        <v>81</v>
      </c>
      <c r="AD429" s="12" t="s">
        <v>329</v>
      </c>
    </row>
    <row r="430" spans="1:34" ht="13.9" customHeight="1" x14ac:dyDescent="0.25">
      <c r="A430" s="55"/>
      <c r="B430" s="54" t="s">
        <v>227</v>
      </c>
      <c r="C430" s="316" t="s">
        <v>330</v>
      </c>
      <c r="D430" s="316"/>
      <c r="E430" s="316"/>
      <c r="F430" s="316"/>
      <c r="G430" s="316"/>
      <c r="H430" s="316"/>
      <c r="I430" s="316"/>
      <c r="J430" s="317"/>
      <c r="K430" s="107">
        <v>10</v>
      </c>
      <c r="L430" s="107">
        <v>19</v>
      </c>
      <c r="M430" s="107">
        <v>26</v>
      </c>
      <c r="N430" s="107">
        <v>10</v>
      </c>
      <c r="O430" s="107">
        <v>7</v>
      </c>
      <c r="P430" s="107">
        <v>11</v>
      </c>
      <c r="Q430" s="107">
        <v>7</v>
      </c>
      <c r="R430" s="107">
        <v>15</v>
      </c>
      <c r="S430" s="107">
        <v>1</v>
      </c>
      <c r="T430" s="107">
        <v>24</v>
      </c>
      <c r="U430" s="107">
        <v>10</v>
      </c>
      <c r="V430" s="107">
        <v>2</v>
      </c>
      <c r="W430" s="107">
        <v>7</v>
      </c>
      <c r="X430" s="107">
        <v>5</v>
      </c>
      <c r="Y430" s="107">
        <v>1</v>
      </c>
      <c r="Z430" s="66">
        <f t="shared" si="41"/>
        <v>155</v>
      </c>
      <c r="AA430" s="52"/>
      <c r="AC430" s="71" t="s">
        <v>81</v>
      </c>
      <c r="AD430" s="12" t="s">
        <v>331</v>
      </c>
    </row>
    <row r="431" spans="1:34" ht="13.9" customHeight="1" x14ac:dyDescent="0.25">
      <c r="A431" s="55"/>
      <c r="B431" s="54" t="s">
        <v>229</v>
      </c>
      <c r="C431" s="316" t="s">
        <v>332</v>
      </c>
      <c r="D431" s="316"/>
      <c r="E431" s="316"/>
      <c r="F431" s="316"/>
      <c r="G431" s="316"/>
      <c r="H431" s="316"/>
      <c r="I431" s="316"/>
      <c r="J431" s="317"/>
      <c r="K431" s="107">
        <v>20</v>
      </c>
      <c r="L431" s="107">
        <v>16</v>
      </c>
      <c r="M431" s="107">
        <v>44</v>
      </c>
      <c r="N431" s="107">
        <v>3</v>
      </c>
      <c r="O431" s="107">
        <v>14</v>
      </c>
      <c r="P431" s="107">
        <v>22</v>
      </c>
      <c r="Q431" s="107">
        <v>14</v>
      </c>
      <c r="R431" s="107">
        <v>10</v>
      </c>
      <c r="S431" s="107">
        <v>3</v>
      </c>
      <c r="T431" s="107">
        <v>9</v>
      </c>
      <c r="U431" s="107">
        <v>14</v>
      </c>
      <c r="V431" s="107">
        <v>8</v>
      </c>
      <c r="W431" s="107">
        <v>4</v>
      </c>
      <c r="X431" s="107">
        <v>15</v>
      </c>
      <c r="Y431" s="107">
        <v>3</v>
      </c>
      <c r="Z431" s="66">
        <f t="shared" si="41"/>
        <v>199</v>
      </c>
      <c r="AA431" s="52"/>
      <c r="AC431" s="71" t="s">
        <v>81</v>
      </c>
      <c r="AD431" s="12" t="s">
        <v>333</v>
      </c>
    </row>
    <row r="432" spans="1:34" ht="13.9" customHeight="1" x14ac:dyDescent="0.25">
      <c r="A432" s="55"/>
      <c r="B432" s="54" t="s">
        <v>231</v>
      </c>
      <c r="C432" s="316" t="s">
        <v>334</v>
      </c>
      <c r="D432" s="316"/>
      <c r="E432" s="316"/>
      <c r="F432" s="316"/>
      <c r="G432" s="316"/>
      <c r="H432" s="316"/>
      <c r="I432" s="316"/>
      <c r="J432" s="317"/>
      <c r="K432" s="107">
        <v>18</v>
      </c>
      <c r="L432" s="107">
        <v>11</v>
      </c>
      <c r="M432" s="107">
        <v>17</v>
      </c>
      <c r="N432" s="107">
        <v>7</v>
      </c>
      <c r="O432" s="107">
        <v>6</v>
      </c>
      <c r="P432" s="107">
        <v>13</v>
      </c>
      <c r="Q432" s="107">
        <v>17</v>
      </c>
      <c r="R432" s="107">
        <v>4</v>
      </c>
      <c r="S432" s="107">
        <v>2</v>
      </c>
      <c r="T432" s="107">
        <v>13</v>
      </c>
      <c r="U432" s="107">
        <v>5</v>
      </c>
      <c r="V432" s="107">
        <v>9</v>
      </c>
      <c r="W432" s="107">
        <v>2</v>
      </c>
      <c r="X432" s="107">
        <v>6</v>
      </c>
      <c r="Y432" s="107">
        <v>1</v>
      </c>
      <c r="Z432" s="66">
        <f t="shared" si="41"/>
        <v>131</v>
      </c>
      <c r="AA432" s="52"/>
      <c r="AC432" s="71" t="s">
        <v>81</v>
      </c>
      <c r="AD432" s="12" t="s">
        <v>335</v>
      </c>
    </row>
    <row r="433" spans="1:30" ht="13.9" customHeight="1" x14ac:dyDescent="0.25">
      <c r="A433" s="55"/>
      <c r="B433" s="54" t="s">
        <v>233</v>
      </c>
      <c r="C433" s="316" t="s">
        <v>336</v>
      </c>
      <c r="D433" s="316"/>
      <c r="E433" s="316"/>
      <c r="F433" s="316"/>
      <c r="G433" s="316"/>
      <c r="H433" s="316"/>
      <c r="I433" s="316"/>
      <c r="J433" s="317"/>
      <c r="K433" s="107">
        <v>8</v>
      </c>
      <c r="L433" s="107">
        <v>9</v>
      </c>
      <c r="M433" s="107">
        <v>11</v>
      </c>
      <c r="N433" s="107">
        <v>6</v>
      </c>
      <c r="O433" s="107">
        <v>4</v>
      </c>
      <c r="P433" s="107">
        <v>12</v>
      </c>
      <c r="Q433" s="107">
        <v>7</v>
      </c>
      <c r="R433" s="107">
        <v>2</v>
      </c>
      <c r="S433" s="107">
        <v>2</v>
      </c>
      <c r="T433" s="107">
        <v>12</v>
      </c>
      <c r="U433" s="107">
        <v>9</v>
      </c>
      <c r="V433" s="107">
        <v>7</v>
      </c>
      <c r="W433" s="107">
        <v>5</v>
      </c>
      <c r="X433" s="107">
        <v>4</v>
      </c>
      <c r="Y433" s="107">
        <v>0</v>
      </c>
      <c r="Z433" s="66">
        <f t="shared" si="41"/>
        <v>98</v>
      </c>
      <c r="AA433" s="52"/>
      <c r="AC433" s="71" t="s">
        <v>81</v>
      </c>
      <c r="AD433" s="12" t="s">
        <v>337</v>
      </c>
    </row>
    <row r="434" spans="1:30" ht="13.9" customHeight="1" x14ac:dyDescent="0.25">
      <c r="A434" s="55"/>
      <c r="B434" s="54" t="s">
        <v>235</v>
      </c>
      <c r="C434" s="316" t="s">
        <v>338</v>
      </c>
      <c r="D434" s="316"/>
      <c r="E434" s="316"/>
      <c r="F434" s="316"/>
      <c r="G434" s="316"/>
      <c r="H434" s="316"/>
      <c r="I434" s="316"/>
      <c r="J434" s="317"/>
      <c r="K434" s="107">
        <v>9</v>
      </c>
      <c r="L434" s="107">
        <v>10</v>
      </c>
      <c r="M434" s="107">
        <v>215</v>
      </c>
      <c r="N434" s="107">
        <v>36</v>
      </c>
      <c r="O434" s="107">
        <v>62</v>
      </c>
      <c r="P434" s="107">
        <v>29</v>
      </c>
      <c r="Q434" s="107">
        <v>27</v>
      </c>
      <c r="R434" s="107">
        <v>15</v>
      </c>
      <c r="S434" s="107">
        <v>8</v>
      </c>
      <c r="T434" s="107">
        <v>11</v>
      </c>
      <c r="U434" s="107">
        <v>27</v>
      </c>
      <c r="V434" s="107">
        <v>20</v>
      </c>
      <c r="W434" s="107">
        <v>32</v>
      </c>
      <c r="X434" s="107">
        <v>13</v>
      </c>
      <c r="Y434" s="107">
        <v>4</v>
      </c>
      <c r="Z434" s="66">
        <f t="shared" si="41"/>
        <v>518</v>
      </c>
      <c r="AA434" s="52"/>
      <c r="AC434" s="71" t="s">
        <v>81</v>
      </c>
      <c r="AD434" s="12" t="s">
        <v>339</v>
      </c>
    </row>
    <row r="435" spans="1:30" ht="13.9" customHeight="1" x14ac:dyDescent="0.25">
      <c r="A435" s="55"/>
      <c r="B435" s="54" t="s">
        <v>237</v>
      </c>
      <c r="C435" s="316" t="s">
        <v>340</v>
      </c>
      <c r="D435" s="316"/>
      <c r="E435" s="316"/>
      <c r="F435" s="316"/>
      <c r="G435" s="316"/>
      <c r="H435" s="316"/>
      <c r="I435" s="316"/>
      <c r="J435" s="317"/>
      <c r="K435" s="107">
        <v>12</v>
      </c>
      <c r="L435" s="107">
        <v>2</v>
      </c>
      <c r="M435" s="107">
        <v>42</v>
      </c>
      <c r="N435" s="107">
        <v>8</v>
      </c>
      <c r="O435" s="107">
        <v>9</v>
      </c>
      <c r="P435" s="107">
        <v>11</v>
      </c>
      <c r="Q435" s="107">
        <v>1</v>
      </c>
      <c r="R435" s="107">
        <v>8</v>
      </c>
      <c r="S435" s="107">
        <v>1</v>
      </c>
      <c r="T435" s="107">
        <v>3</v>
      </c>
      <c r="U435" s="107">
        <v>3</v>
      </c>
      <c r="V435" s="107">
        <v>7</v>
      </c>
      <c r="W435" s="107">
        <v>12</v>
      </c>
      <c r="X435" s="107">
        <v>17</v>
      </c>
      <c r="Y435" s="107">
        <v>0</v>
      </c>
      <c r="Z435" s="66">
        <f t="shared" si="41"/>
        <v>136</v>
      </c>
      <c r="AA435" s="52"/>
      <c r="AC435" s="71" t="s">
        <v>81</v>
      </c>
      <c r="AD435" s="12" t="s">
        <v>341</v>
      </c>
    </row>
    <row r="436" spans="1:30" ht="13.9" customHeight="1" x14ac:dyDescent="0.25">
      <c r="A436" s="55"/>
      <c r="B436" s="54" t="s">
        <v>239</v>
      </c>
      <c r="C436" s="316" t="s">
        <v>342</v>
      </c>
      <c r="D436" s="316"/>
      <c r="E436" s="316"/>
      <c r="F436" s="316"/>
      <c r="G436" s="316"/>
      <c r="H436" s="316"/>
      <c r="I436" s="316"/>
      <c r="J436" s="317"/>
      <c r="K436" s="107">
        <v>0</v>
      </c>
      <c r="L436" s="107">
        <v>1</v>
      </c>
      <c r="M436" s="107">
        <v>5</v>
      </c>
      <c r="N436" s="107">
        <v>4</v>
      </c>
      <c r="O436" s="107">
        <v>0</v>
      </c>
      <c r="P436" s="107">
        <v>8</v>
      </c>
      <c r="Q436" s="107">
        <v>0</v>
      </c>
      <c r="R436" s="107">
        <v>1</v>
      </c>
      <c r="S436" s="107">
        <v>2</v>
      </c>
      <c r="T436" s="107">
        <v>2</v>
      </c>
      <c r="U436" s="107">
        <v>2</v>
      </c>
      <c r="V436" s="107">
        <v>3</v>
      </c>
      <c r="W436" s="107">
        <v>0</v>
      </c>
      <c r="X436" s="107">
        <v>0</v>
      </c>
      <c r="Y436" s="107">
        <v>0</v>
      </c>
      <c r="Z436" s="66">
        <f t="shared" si="41"/>
        <v>28</v>
      </c>
      <c r="AA436" s="52"/>
      <c r="AC436" s="71" t="s">
        <v>81</v>
      </c>
      <c r="AD436" s="12" t="s">
        <v>343</v>
      </c>
    </row>
    <row r="437" spans="1:30" ht="13.9" customHeight="1" x14ac:dyDescent="0.25">
      <c r="A437" s="55"/>
      <c r="B437" s="54" t="s">
        <v>241</v>
      </c>
      <c r="C437" s="316" t="s">
        <v>344</v>
      </c>
      <c r="D437" s="316"/>
      <c r="E437" s="316"/>
      <c r="F437" s="316"/>
      <c r="G437" s="316"/>
      <c r="H437" s="316"/>
      <c r="I437" s="316"/>
      <c r="J437" s="317"/>
      <c r="K437" s="107">
        <v>0</v>
      </c>
      <c r="L437" s="107">
        <v>2</v>
      </c>
      <c r="M437" s="107">
        <v>0</v>
      </c>
      <c r="N437" s="107">
        <v>0</v>
      </c>
      <c r="O437" s="107">
        <v>0</v>
      </c>
      <c r="P437" s="107">
        <v>2</v>
      </c>
      <c r="Q437" s="107">
        <v>0</v>
      </c>
      <c r="R437" s="107">
        <v>2</v>
      </c>
      <c r="S437" s="107">
        <v>0</v>
      </c>
      <c r="T437" s="107">
        <v>0</v>
      </c>
      <c r="U437" s="107">
        <v>0</v>
      </c>
      <c r="V437" s="107">
        <v>0</v>
      </c>
      <c r="W437" s="107">
        <v>1</v>
      </c>
      <c r="X437" s="107">
        <v>0</v>
      </c>
      <c r="Y437" s="107">
        <v>0</v>
      </c>
      <c r="Z437" s="66">
        <f t="shared" si="41"/>
        <v>7</v>
      </c>
      <c r="AA437" s="52"/>
      <c r="AC437" s="71" t="s">
        <v>81</v>
      </c>
      <c r="AD437" s="12" t="s">
        <v>345</v>
      </c>
    </row>
    <row r="438" spans="1:30" ht="13.9" customHeight="1" x14ac:dyDescent="0.25">
      <c r="A438" s="55"/>
      <c r="B438" s="85"/>
      <c r="C438" s="334"/>
      <c r="D438" s="316"/>
      <c r="E438" s="316"/>
      <c r="F438" s="316"/>
      <c r="G438" s="316"/>
      <c r="H438" s="316"/>
      <c r="I438" s="316"/>
      <c r="J438" s="317"/>
      <c r="K438" s="85" t="s">
        <v>243</v>
      </c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52"/>
      <c r="AC438" s="71" t="s">
        <v>81</v>
      </c>
      <c r="AD438" s="12" t="s">
        <v>244</v>
      </c>
    </row>
    <row r="439" spans="1:30" ht="13.9" customHeight="1" x14ac:dyDescent="0.25">
      <c r="A439" s="55"/>
      <c r="B439" s="85"/>
      <c r="C439" s="334"/>
      <c r="D439" s="316"/>
      <c r="E439" s="316"/>
      <c r="F439" s="316"/>
      <c r="G439" s="316"/>
      <c r="H439" s="316"/>
      <c r="I439" s="316"/>
      <c r="J439" s="317"/>
      <c r="K439" s="85" t="s">
        <v>243</v>
      </c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  <c r="AA439" s="52"/>
      <c r="AC439" s="71" t="s">
        <v>81</v>
      </c>
      <c r="AD439" s="12" t="s">
        <v>244</v>
      </c>
    </row>
    <row r="440" spans="1:30" ht="30" customHeight="1" x14ac:dyDescent="0.25">
      <c r="A440" s="56" t="s">
        <v>31</v>
      </c>
      <c r="B440" s="331" t="s">
        <v>569</v>
      </c>
      <c r="C440" s="332"/>
      <c r="D440" s="332"/>
      <c r="E440" s="332"/>
      <c r="F440" s="332"/>
      <c r="G440" s="332"/>
      <c r="H440" s="332"/>
      <c r="I440" s="332"/>
      <c r="J440" s="333"/>
      <c r="K440" s="66">
        <f t="shared" ref="K440:Y440" si="42">SUM(K427:K439)</f>
        <v>286</v>
      </c>
      <c r="L440" s="66">
        <f t="shared" si="42"/>
        <v>245</v>
      </c>
      <c r="M440" s="66">
        <f t="shared" si="42"/>
        <v>1567</v>
      </c>
      <c r="N440" s="66">
        <f t="shared" si="42"/>
        <v>326</v>
      </c>
      <c r="O440" s="66">
        <f t="shared" si="42"/>
        <v>252</v>
      </c>
      <c r="P440" s="66">
        <f t="shared" si="42"/>
        <v>296</v>
      </c>
      <c r="Q440" s="66">
        <f t="shared" si="42"/>
        <v>196</v>
      </c>
      <c r="R440" s="66">
        <f t="shared" si="42"/>
        <v>157</v>
      </c>
      <c r="S440" s="66">
        <f t="shared" si="42"/>
        <v>57</v>
      </c>
      <c r="T440" s="66">
        <f t="shared" si="42"/>
        <v>203</v>
      </c>
      <c r="U440" s="66">
        <f t="shared" si="42"/>
        <v>182</v>
      </c>
      <c r="V440" s="66">
        <f t="shared" si="42"/>
        <v>167</v>
      </c>
      <c r="W440" s="66">
        <f t="shared" si="42"/>
        <v>384</v>
      </c>
      <c r="X440" s="66">
        <f t="shared" si="42"/>
        <v>264</v>
      </c>
      <c r="Y440" s="66">
        <f t="shared" si="42"/>
        <v>23</v>
      </c>
      <c r="Z440" s="66">
        <f t="shared" ref="Z440:Z450" si="43">SUM(K440:Y440)</f>
        <v>4605</v>
      </c>
      <c r="AA440" s="52"/>
      <c r="AC440" s="71"/>
      <c r="AD440" s="12" t="s">
        <v>177</v>
      </c>
    </row>
    <row r="441" spans="1:30" ht="29.45" customHeight="1" x14ac:dyDescent="0.25">
      <c r="A441" s="45" t="s">
        <v>54</v>
      </c>
      <c r="B441" s="51" t="s">
        <v>237</v>
      </c>
      <c r="C441" s="327" t="s">
        <v>346</v>
      </c>
      <c r="D441" s="327"/>
      <c r="E441" s="327"/>
      <c r="F441" s="327"/>
      <c r="G441" s="327"/>
      <c r="H441" s="327"/>
      <c r="I441" s="327"/>
      <c r="J441" s="328"/>
      <c r="K441" s="107">
        <v>256</v>
      </c>
      <c r="L441" s="107">
        <v>229</v>
      </c>
      <c r="M441" s="107">
        <v>54</v>
      </c>
      <c r="N441" s="107">
        <v>17</v>
      </c>
      <c r="O441" s="107">
        <v>11</v>
      </c>
      <c r="P441" s="107">
        <v>65</v>
      </c>
      <c r="Q441" s="107">
        <v>17</v>
      </c>
      <c r="R441" s="107">
        <v>1</v>
      </c>
      <c r="S441" s="107">
        <v>7</v>
      </c>
      <c r="T441" s="107">
        <v>80</v>
      </c>
      <c r="U441" s="107">
        <v>19</v>
      </c>
      <c r="V441" s="107">
        <v>9</v>
      </c>
      <c r="W441" s="107">
        <v>27</v>
      </c>
      <c r="X441" s="107">
        <v>99</v>
      </c>
      <c r="Y441" s="107">
        <v>0</v>
      </c>
      <c r="Z441" s="66">
        <f t="shared" si="43"/>
        <v>891</v>
      </c>
      <c r="AA441" s="52"/>
      <c r="AC441" s="71" t="s">
        <v>81</v>
      </c>
      <c r="AD441" s="12" t="s">
        <v>347</v>
      </c>
    </row>
    <row r="442" spans="1:30" ht="13.9" customHeight="1" x14ac:dyDescent="0.25">
      <c r="A442" s="53" t="s">
        <v>55</v>
      </c>
      <c r="B442" s="54" t="s">
        <v>222</v>
      </c>
      <c r="C442" s="316" t="s">
        <v>348</v>
      </c>
      <c r="D442" s="316"/>
      <c r="E442" s="316"/>
      <c r="F442" s="316"/>
      <c r="G442" s="316"/>
      <c r="H442" s="316"/>
      <c r="I442" s="316"/>
      <c r="J442" s="317"/>
      <c r="K442" s="107">
        <v>858</v>
      </c>
      <c r="L442" s="107">
        <v>1285</v>
      </c>
      <c r="M442" s="107">
        <v>145</v>
      </c>
      <c r="N442" s="107">
        <v>17</v>
      </c>
      <c r="O442" s="107">
        <v>19</v>
      </c>
      <c r="P442" s="107">
        <v>226</v>
      </c>
      <c r="Q442" s="107">
        <v>119</v>
      </c>
      <c r="R442" s="107">
        <v>1</v>
      </c>
      <c r="S442" s="107">
        <v>0</v>
      </c>
      <c r="T442" s="107">
        <v>594</v>
      </c>
      <c r="U442" s="107">
        <v>133</v>
      </c>
      <c r="V442" s="107">
        <v>18</v>
      </c>
      <c r="W442" s="107">
        <v>53</v>
      </c>
      <c r="X442" s="107">
        <v>239</v>
      </c>
      <c r="Y442" s="107">
        <v>0</v>
      </c>
      <c r="Z442" s="66">
        <f t="shared" si="43"/>
        <v>3707</v>
      </c>
      <c r="AA442" s="52"/>
      <c r="AC442" s="71" t="s">
        <v>81</v>
      </c>
      <c r="AD442" s="12" t="s">
        <v>349</v>
      </c>
    </row>
    <row r="443" spans="1:30" ht="13.9" customHeight="1" x14ac:dyDescent="0.25">
      <c r="A443" s="55"/>
      <c r="B443" s="54" t="s">
        <v>225</v>
      </c>
      <c r="C443" s="316" t="s">
        <v>350</v>
      </c>
      <c r="D443" s="316"/>
      <c r="E443" s="316"/>
      <c r="F443" s="316"/>
      <c r="G443" s="316"/>
      <c r="H443" s="316"/>
      <c r="I443" s="316"/>
      <c r="J443" s="317"/>
      <c r="K443" s="107">
        <v>111</v>
      </c>
      <c r="L443" s="107">
        <v>90</v>
      </c>
      <c r="M443" s="107">
        <v>40</v>
      </c>
      <c r="N443" s="107">
        <v>3</v>
      </c>
      <c r="O443" s="107">
        <v>0</v>
      </c>
      <c r="P443" s="107">
        <v>25</v>
      </c>
      <c r="Q443" s="107">
        <v>9</v>
      </c>
      <c r="R443" s="107">
        <v>1</v>
      </c>
      <c r="S443" s="107">
        <v>0</v>
      </c>
      <c r="T443" s="107">
        <v>44</v>
      </c>
      <c r="U443" s="107">
        <v>5</v>
      </c>
      <c r="V443" s="107">
        <v>0</v>
      </c>
      <c r="W443" s="107">
        <v>22</v>
      </c>
      <c r="X443" s="107">
        <v>100</v>
      </c>
      <c r="Y443" s="107">
        <v>0</v>
      </c>
      <c r="Z443" s="66">
        <f t="shared" si="43"/>
        <v>450</v>
      </c>
      <c r="AA443" s="52"/>
      <c r="AC443" s="71" t="s">
        <v>81</v>
      </c>
      <c r="AD443" s="12" t="s">
        <v>351</v>
      </c>
    </row>
    <row r="444" spans="1:30" ht="13.9" customHeight="1" x14ac:dyDescent="0.25">
      <c r="A444" s="55"/>
      <c r="B444" s="54" t="s">
        <v>227</v>
      </c>
      <c r="C444" s="316" t="s">
        <v>352</v>
      </c>
      <c r="D444" s="316"/>
      <c r="E444" s="316"/>
      <c r="F444" s="316"/>
      <c r="G444" s="316"/>
      <c r="H444" s="316"/>
      <c r="I444" s="316"/>
      <c r="J444" s="317"/>
      <c r="K444" s="107">
        <v>30</v>
      </c>
      <c r="L444" s="107">
        <v>19</v>
      </c>
      <c r="M444" s="107">
        <v>6</v>
      </c>
      <c r="N444" s="107">
        <v>1</v>
      </c>
      <c r="O444" s="107">
        <v>5</v>
      </c>
      <c r="P444" s="107">
        <v>43</v>
      </c>
      <c r="Q444" s="107">
        <v>17</v>
      </c>
      <c r="R444" s="107">
        <v>0</v>
      </c>
      <c r="S444" s="107">
        <v>0</v>
      </c>
      <c r="T444" s="107">
        <v>40</v>
      </c>
      <c r="U444" s="107">
        <v>8</v>
      </c>
      <c r="V444" s="107">
        <v>0</v>
      </c>
      <c r="W444" s="107">
        <v>0</v>
      </c>
      <c r="X444" s="107">
        <v>7</v>
      </c>
      <c r="Y444" s="107">
        <v>0</v>
      </c>
      <c r="Z444" s="66">
        <f t="shared" si="43"/>
        <v>176</v>
      </c>
      <c r="AA444" s="52"/>
      <c r="AC444" s="71" t="s">
        <v>81</v>
      </c>
      <c r="AD444" s="12" t="s">
        <v>353</v>
      </c>
    </row>
    <row r="445" spans="1:30" ht="13.9" customHeight="1" x14ac:dyDescent="0.25">
      <c r="A445" s="55"/>
      <c r="B445" s="54" t="s">
        <v>229</v>
      </c>
      <c r="C445" s="316" t="s">
        <v>354</v>
      </c>
      <c r="D445" s="316"/>
      <c r="E445" s="316"/>
      <c r="F445" s="316"/>
      <c r="G445" s="316"/>
      <c r="H445" s="316"/>
      <c r="I445" s="316"/>
      <c r="J445" s="317"/>
      <c r="K445" s="107">
        <v>213</v>
      </c>
      <c r="L445" s="107">
        <v>34</v>
      </c>
      <c r="M445" s="107">
        <v>12</v>
      </c>
      <c r="N445" s="107">
        <v>3</v>
      </c>
      <c r="O445" s="107">
        <v>2</v>
      </c>
      <c r="P445" s="107">
        <v>31</v>
      </c>
      <c r="Q445" s="107">
        <v>8</v>
      </c>
      <c r="R445" s="107">
        <v>1</v>
      </c>
      <c r="S445" s="107">
        <v>1</v>
      </c>
      <c r="T445" s="107">
        <v>13</v>
      </c>
      <c r="U445" s="107">
        <v>5</v>
      </c>
      <c r="V445" s="107">
        <v>4</v>
      </c>
      <c r="W445" s="107">
        <v>7</v>
      </c>
      <c r="X445" s="107">
        <v>55</v>
      </c>
      <c r="Y445" s="107">
        <v>1</v>
      </c>
      <c r="Z445" s="66">
        <f t="shared" si="43"/>
        <v>390</v>
      </c>
      <c r="AA445" s="52"/>
      <c r="AC445" s="71" t="s">
        <v>81</v>
      </c>
      <c r="AD445" s="12" t="s">
        <v>355</v>
      </c>
    </row>
    <row r="446" spans="1:30" ht="13.9" customHeight="1" x14ac:dyDescent="0.25">
      <c r="A446" s="55"/>
      <c r="B446" s="54" t="s">
        <v>231</v>
      </c>
      <c r="C446" s="316" t="s">
        <v>356</v>
      </c>
      <c r="D446" s="316"/>
      <c r="E446" s="316"/>
      <c r="F446" s="316"/>
      <c r="G446" s="316"/>
      <c r="H446" s="316"/>
      <c r="I446" s="316"/>
      <c r="J446" s="317"/>
      <c r="K446" s="107">
        <v>60</v>
      </c>
      <c r="L446" s="107">
        <v>77</v>
      </c>
      <c r="M446" s="107">
        <v>7</v>
      </c>
      <c r="N446" s="107">
        <v>0</v>
      </c>
      <c r="O446" s="107">
        <v>3</v>
      </c>
      <c r="P446" s="107">
        <v>306</v>
      </c>
      <c r="Q446" s="107">
        <v>2</v>
      </c>
      <c r="R446" s="107">
        <v>1</v>
      </c>
      <c r="S446" s="107">
        <v>0</v>
      </c>
      <c r="T446" s="107">
        <v>7</v>
      </c>
      <c r="U446" s="107">
        <v>0</v>
      </c>
      <c r="V446" s="107">
        <v>5</v>
      </c>
      <c r="W446" s="107">
        <v>8</v>
      </c>
      <c r="X446" s="107">
        <v>20</v>
      </c>
      <c r="Y446" s="107">
        <v>0</v>
      </c>
      <c r="Z446" s="66">
        <f t="shared" si="43"/>
        <v>496</v>
      </c>
      <c r="AA446" s="52"/>
      <c r="AC446" s="71" t="s">
        <v>81</v>
      </c>
      <c r="AD446" s="12" t="s">
        <v>357</v>
      </c>
    </row>
    <row r="447" spans="1:30" ht="13.9" customHeight="1" x14ac:dyDescent="0.25">
      <c r="A447" s="55"/>
      <c r="B447" s="54" t="s">
        <v>233</v>
      </c>
      <c r="C447" s="316" t="s">
        <v>358</v>
      </c>
      <c r="D447" s="316"/>
      <c r="E447" s="316"/>
      <c r="F447" s="316"/>
      <c r="G447" s="316"/>
      <c r="H447" s="316"/>
      <c r="I447" s="316"/>
      <c r="J447" s="317"/>
      <c r="K447" s="107">
        <v>22</v>
      </c>
      <c r="L447" s="107">
        <v>11</v>
      </c>
      <c r="M447" s="107">
        <v>10</v>
      </c>
      <c r="N447" s="107">
        <v>1</v>
      </c>
      <c r="O447" s="107">
        <v>0</v>
      </c>
      <c r="P447" s="107">
        <v>2</v>
      </c>
      <c r="Q447" s="107">
        <v>1</v>
      </c>
      <c r="R447" s="107">
        <v>0</v>
      </c>
      <c r="S447" s="107">
        <v>0</v>
      </c>
      <c r="T447" s="107">
        <v>2</v>
      </c>
      <c r="U447" s="107">
        <v>0</v>
      </c>
      <c r="V447" s="107">
        <v>3</v>
      </c>
      <c r="W447" s="107">
        <v>2</v>
      </c>
      <c r="X447" s="107">
        <v>2</v>
      </c>
      <c r="Y447" s="107">
        <v>0</v>
      </c>
      <c r="Z447" s="66">
        <f t="shared" si="43"/>
        <v>56</v>
      </c>
      <c r="AA447" s="52"/>
      <c r="AC447" s="71" t="s">
        <v>81</v>
      </c>
      <c r="AD447" s="12" t="s">
        <v>359</v>
      </c>
    </row>
    <row r="448" spans="1:30" ht="13.9" customHeight="1" x14ac:dyDescent="0.25">
      <c r="A448" s="55"/>
      <c r="B448" s="54" t="s">
        <v>235</v>
      </c>
      <c r="C448" s="316" t="s">
        <v>360</v>
      </c>
      <c r="D448" s="316"/>
      <c r="E448" s="316"/>
      <c r="F448" s="316"/>
      <c r="G448" s="316"/>
      <c r="H448" s="316"/>
      <c r="I448" s="316"/>
      <c r="J448" s="317"/>
      <c r="K448" s="107">
        <v>17</v>
      </c>
      <c r="L448" s="107">
        <v>4</v>
      </c>
      <c r="M448" s="107">
        <v>10</v>
      </c>
      <c r="N448" s="107">
        <v>1</v>
      </c>
      <c r="O448" s="107">
        <v>2</v>
      </c>
      <c r="P448" s="107">
        <v>0</v>
      </c>
      <c r="Q448" s="107">
        <v>2</v>
      </c>
      <c r="R448" s="107">
        <v>0</v>
      </c>
      <c r="S448" s="107">
        <v>0</v>
      </c>
      <c r="T448" s="107">
        <v>0</v>
      </c>
      <c r="U448" s="107">
        <v>1</v>
      </c>
      <c r="V448" s="107">
        <v>0</v>
      </c>
      <c r="W448" s="107">
        <v>0</v>
      </c>
      <c r="X448" s="107">
        <v>4</v>
      </c>
      <c r="Y448" s="107">
        <v>0</v>
      </c>
      <c r="Z448" s="66">
        <f t="shared" si="43"/>
        <v>41</v>
      </c>
      <c r="AA448" s="52"/>
      <c r="AC448" s="71" t="s">
        <v>81</v>
      </c>
      <c r="AD448" s="12" t="s">
        <v>361</v>
      </c>
    </row>
    <row r="449" spans="1:34" ht="13.9" customHeight="1" x14ac:dyDescent="0.25">
      <c r="A449" s="55"/>
      <c r="B449" s="54" t="s">
        <v>237</v>
      </c>
      <c r="C449" s="316" t="s">
        <v>362</v>
      </c>
      <c r="D449" s="316"/>
      <c r="E449" s="316"/>
      <c r="F449" s="316"/>
      <c r="G449" s="316"/>
      <c r="H449" s="316"/>
      <c r="I449" s="316"/>
      <c r="J449" s="317"/>
      <c r="K449" s="107">
        <v>24</v>
      </c>
      <c r="L449" s="107">
        <v>27</v>
      </c>
      <c r="M449" s="107">
        <v>8</v>
      </c>
      <c r="N449" s="107">
        <v>1</v>
      </c>
      <c r="O449" s="107">
        <v>1</v>
      </c>
      <c r="P449" s="107">
        <v>11</v>
      </c>
      <c r="Q449" s="107">
        <v>5</v>
      </c>
      <c r="R449" s="107">
        <v>0</v>
      </c>
      <c r="S449" s="107">
        <v>0</v>
      </c>
      <c r="T449" s="107">
        <v>123</v>
      </c>
      <c r="U449" s="107">
        <v>6</v>
      </c>
      <c r="V449" s="107">
        <v>2</v>
      </c>
      <c r="W449" s="107">
        <v>5</v>
      </c>
      <c r="X449" s="107">
        <v>5</v>
      </c>
      <c r="Y449" s="107">
        <v>0</v>
      </c>
      <c r="Z449" s="66">
        <f t="shared" si="43"/>
        <v>218</v>
      </c>
      <c r="AA449" s="52"/>
      <c r="AC449" s="71" t="s">
        <v>81</v>
      </c>
      <c r="AD449" s="12" t="s">
        <v>363</v>
      </c>
    </row>
    <row r="450" spans="1:34" ht="13.9" customHeight="1" x14ac:dyDescent="0.25">
      <c r="A450" s="55"/>
      <c r="B450" s="54" t="s">
        <v>239</v>
      </c>
      <c r="C450" s="316" t="s">
        <v>364</v>
      </c>
      <c r="D450" s="316"/>
      <c r="E450" s="316"/>
      <c r="F450" s="316"/>
      <c r="G450" s="316"/>
      <c r="H450" s="316"/>
      <c r="I450" s="316"/>
      <c r="J450" s="317"/>
      <c r="K450" s="107">
        <v>10</v>
      </c>
      <c r="L450" s="107">
        <v>17</v>
      </c>
      <c r="M450" s="107">
        <v>2</v>
      </c>
      <c r="N450" s="107">
        <v>0</v>
      </c>
      <c r="O450" s="107">
        <v>0</v>
      </c>
      <c r="P450" s="107">
        <v>2</v>
      </c>
      <c r="Q450" s="107">
        <v>0</v>
      </c>
      <c r="R450" s="107">
        <v>0</v>
      </c>
      <c r="S450" s="107">
        <v>0</v>
      </c>
      <c r="T450" s="107">
        <v>1</v>
      </c>
      <c r="U450" s="107">
        <v>0</v>
      </c>
      <c r="V450" s="107">
        <v>0</v>
      </c>
      <c r="W450" s="107">
        <v>5</v>
      </c>
      <c r="X450" s="107">
        <v>2</v>
      </c>
      <c r="Y450" s="107">
        <v>0</v>
      </c>
      <c r="Z450" s="66">
        <f t="shared" si="43"/>
        <v>39</v>
      </c>
      <c r="AA450" s="52"/>
      <c r="AC450" s="71" t="s">
        <v>81</v>
      </c>
      <c r="AD450" s="12" t="s">
        <v>365</v>
      </c>
    </row>
    <row r="451" spans="1:34" ht="13.9" customHeight="1" x14ac:dyDescent="0.25">
      <c r="A451" s="55"/>
      <c r="B451" s="87"/>
      <c r="C451" s="334"/>
      <c r="D451" s="316"/>
      <c r="E451" s="316"/>
      <c r="F451" s="316"/>
      <c r="G451" s="316"/>
      <c r="H451" s="316"/>
      <c r="I451" s="316"/>
      <c r="J451" s="317"/>
      <c r="K451" s="87" t="s">
        <v>243</v>
      </c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  <c r="W451" s="87"/>
      <c r="X451" s="87"/>
      <c r="Y451" s="87"/>
      <c r="Z451" s="87"/>
      <c r="AA451" s="52"/>
      <c r="AC451" s="71" t="s">
        <v>81</v>
      </c>
      <c r="AD451" s="12" t="s">
        <v>244</v>
      </c>
    </row>
    <row r="452" spans="1:34" ht="13.9" customHeight="1" x14ac:dyDescent="0.25">
      <c r="A452" s="55"/>
      <c r="B452" s="87"/>
      <c r="C452" s="334"/>
      <c r="D452" s="316"/>
      <c r="E452" s="316"/>
      <c r="F452" s="316"/>
      <c r="G452" s="316"/>
      <c r="H452" s="316"/>
      <c r="I452" s="316"/>
      <c r="J452" s="317"/>
      <c r="K452" s="87" t="s">
        <v>243</v>
      </c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  <c r="W452" s="87"/>
      <c r="X452" s="87"/>
      <c r="Y452" s="87"/>
      <c r="Z452" s="87"/>
      <c r="AA452" s="52"/>
      <c r="AC452" s="71" t="s">
        <v>81</v>
      </c>
      <c r="AD452" s="12" t="s">
        <v>244</v>
      </c>
    </row>
    <row r="453" spans="1:34" ht="13.9" customHeight="1" x14ac:dyDescent="0.25">
      <c r="A453" s="55"/>
      <c r="B453" s="87"/>
      <c r="C453" s="334"/>
      <c r="D453" s="316"/>
      <c r="E453" s="316"/>
      <c r="F453" s="316"/>
      <c r="G453" s="316"/>
      <c r="H453" s="316"/>
      <c r="I453" s="316"/>
      <c r="J453" s="317"/>
      <c r="K453" s="87" t="s">
        <v>243</v>
      </c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  <c r="W453" s="87"/>
      <c r="X453" s="87"/>
      <c r="Y453" s="87"/>
      <c r="Z453" s="87"/>
      <c r="AA453" s="52"/>
      <c r="AC453" s="72" t="s">
        <v>81</v>
      </c>
      <c r="AD453" s="12" t="s">
        <v>244</v>
      </c>
    </row>
    <row r="454" spans="1:34" ht="30" customHeight="1" x14ac:dyDescent="0.25">
      <c r="A454" s="56" t="s">
        <v>31</v>
      </c>
      <c r="B454" s="332" t="s">
        <v>569</v>
      </c>
      <c r="C454" s="335"/>
      <c r="D454" s="335"/>
      <c r="E454" s="335"/>
      <c r="F454" s="335"/>
      <c r="G454" s="335"/>
      <c r="H454" s="335"/>
      <c r="I454" s="335"/>
      <c r="J454" s="336"/>
      <c r="K454" s="66">
        <f t="shared" ref="K454:Y454" si="44">SUM(K441:K453)</f>
        <v>1601</v>
      </c>
      <c r="L454" s="66">
        <f t="shared" si="44"/>
        <v>1793</v>
      </c>
      <c r="M454" s="66">
        <f t="shared" si="44"/>
        <v>294</v>
      </c>
      <c r="N454" s="66">
        <f t="shared" si="44"/>
        <v>44</v>
      </c>
      <c r="O454" s="66">
        <f t="shared" si="44"/>
        <v>43</v>
      </c>
      <c r="P454" s="66">
        <f t="shared" si="44"/>
        <v>711</v>
      </c>
      <c r="Q454" s="66">
        <f t="shared" si="44"/>
        <v>180</v>
      </c>
      <c r="R454" s="66">
        <f t="shared" si="44"/>
        <v>5</v>
      </c>
      <c r="S454" s="66">
        <f t="shared" si="44"/>
        <v>8</v>
      </c>
      <c r="T454" s="66">
        <f t="shared" si="44"/>
        <v>904</v>
      </c>
      <c r="U454" s="66">
        <f t="shared" si="44"/>
        <v>177</v>
      </c>
      <c r="V454" s="66">
        <f t="shared" si="44"/>
        <v>41</v>
      </c>
      <c r="W454" s="66">
        <f t="shared" si="44"/>
        <v>129</v>
      </c>
      <c r="X454" s="66">
        <f t="shared" si="44"/>
        <v>533</v>
      </c>
      <c r="Y454" s="66">
        <f t="shared" si="44"/>
        <v>1</v>
      </c>
      <c r="Z454" s="66">
        <f>SUM(K454:Y454)</f>
        <v>6464</v>
      </c>
      <c r="AA454" s="52"/>
      <c r="AC454" s="72"/>
      <c r="AD454" s="4" t="s">
        <v>177</v>
      </c>
    </row>
    <row r="455" spans="1:34" ht="15.75" customHeight="1" x14ac:dyDescent="0.25">
      <c r="AA455" s="40" t="s">
        <v>82</v>
      </c>
      <c r="AC455"/>
    </row>
    <row r="456" spans="1:34" ht="31.15" customHeight="1" x14ac:dyDescent="0.25">
      <c r="A456" s="4"/>
      <c r="B456" s="4"/>
      <c r="C456" s="337" t="s">
        <v>514</v>
      </c>
      <c r="D456" s="337"/>
      <c r="E456" s="337"/>
      <c r="F456" s="337"/>
      <c r="G456" s="337"/>
      <c r="H456" s="337"/>
      <c r="I456" s="337"/>
      <c r="J456" s="337"/>
      <c r="K456" s="337"/>
      <c r="L456" s="337"/>
      <c r="M456" s="337"/>
      <c r="N456" s="338" t="s">
        <v>38</v>
      </c>
      <c r="O456" s="339"/>
      <c r="P456" s="339"/>
      <c r="Q456" s="339"/>
      <c r="R456" s="339"/>
      <c r="S456" s="339"/>
      <c r="T456" s="339"/>
      <c r="U456" s="339"/>
      <c r="V456" s="339"/>
      <c r="W456" s="339"/>
      <c r="X456" s="339"/>
      <c r="Y456" s="340"/>
      <c r="Z456" s="4"/>
      <c r="AA456" s="4"/>
      <c r="AC456"/>
    </row>
    <row r="457" spans="1:34" ht="24.75" customHeight="1" x14ac:dyDescent="0.25">
      <c r="A457" s="29"/>
      <c r="B457" s="30"/>
      <c r="C457" s="341" t="s">
        <v>576</v>
      </c>
      <c r="D457" s="342"/>
      <c r="E457" s="342"/>
      <c r="F457" s="341" t="s">
        <v>577</v>
      </c>
      <c r="G457" s="342"/>
      <c r="H457" s="342"/>
      <c r="I457" s="341" t="s">
        <v>578</v>
      </c>
      <c r="J457" s="342"/>
      <c r="K457" s="341" t="s">
        <v>579</v>
      </c>
      <c r="L457" s="341" t="s">
        <v>580</v>
      </c>
      <c r="M457" s="342"/>
      <c r="N457" s="156" t="s">
        <v>576</v>
      </c>
      <c r="O457" s="157" t="s">
        <v>577</v>
      </c>
      <c r="P457" s="341" t="s">
        <v>578</v>
      </c>
      <c r="Q457" s="342"/>
      <c r="R457" s="341" t="s">
        <v>579</v>
      </c>
      <c r="S457" s="342"/>
      <c r="T457" s="341" t="s">
        <v>580</v>
      </c>
      <c r="U457" s="342"/>
      <c r="V457" s="341" t="s">
        <v>581</v>
      </c>
      <c r="W457" s="342"/>
      <c r="X457" s="158" t="s">
        <v>582</v>
      </c>
      <c r="Y457" s="159" t="s">
        <v>583</v>
      </c>
      <c r="Z457" s="4"/>
      <c r="AC457"/>
    </row>
    <row r="458" spans="1:34" ht="24.75" customHeight="1" x14ac:dyDescent="0.25">
      <c r="A458" s="31"/>
      <c r="B458" s="32"/>
      <c r="C458" s="342"/>
      <c r="D458" s="342"/>
      <c r="E458" s="342"/>
      <c r="F458" s="342"/>
      <c r="G458" s="342"/>
      <c r="H458" s="342"/>
      <c r="I458" s="342"/>
      <c r="J458" s="342"/>
      <c r="K458" s="342"/>
      <c r="L458" s="342"/>
      <c r="M458" s="342"/>
      <c r="N458" s="160" t="s">
        <v>584</v>
      </c>
      <c r="O458" s="161" t="s">
        <v>585</v>
      </c>
      <c r="P458" s="343" t="s">
        <v>586</v>
      </c>
      <c r="Q458" s="344"/>
      <c r="R458" s="343" t="s">
        <v>587</v>
      </c>
      <c r="S458" s="344"/>
      <c r="T458" s="343" t="s">
        <v>588</v>
      </c>
      <c r="U458" s="344"/>
      <c r="V458" s="343" t="s">
        <v>589</v>
      </c>
      <c r="W458" s="344"/>
      <c r="X458" s="162" t="s">
        <v>590</v>
      </c>
      <c r="Y458" s="163" t="s">
        <v>591</v>
      </c>
      <c r="AA458" s="34"/>
      <c r="AC458"/>
    </row>
    <row r="459" spans="1:34" ht="15" customHeight="1" x14ac:dyDescent="0.25">
      <c r="AC459"/>
      <c r="AF459" s="12"/>
    </row>
    <row r="460" spans="1:34" ht="16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304"/>
      <c r="K460" s="304"/>
      <c r="L460" s="304"/>
      <c r="M460" s="304"/>
      <c r="N460" s="304"/>
      <c r="O460" s="304"/>
      <c r="P460" s="304"/>
      <c r="Q460" s="304"/>
      <c r="R460" s="304"/>
      <c r="S460" s="304"/>
      <c r="T460" s="304"/>
      <c r="U460" s="304"/>
      <c r="V460" s="304"/>
      <c r="W460" s="304"/>
      <c r="X460" s="30"/>
      <c r="Y460" s="2"/>
      <c r="Z460" s="2"/>
      <c r="AA460" s="3"/>
      <c r="AC460"/>
      <c r="AD460" t="s">
        <v>547</v>
      </c>
      <c r="AH460" s="105" t="s">
        <v>573</v>
      </c>
    </row>
    <row r="461" spans="1:34" ht="22.5" customHeight="1" x14ac:dyDescent="0.25">
      <c r="J461" s="252"/>
      <c r="K461" s="252"/>
      <c r="L461" s="252"/>
      <c r="M461" s="252"/>
      <c r="N461" s="253"/>
      <c r="O461" s="253"/>
      <c r="P461" s="253"/>
      <c r="Q461" s="253"/>
      <c r="R461" s="253"/>
      <c r="S461" s="253"/>
      <c r="T461" s="253"/>
      <c r="U461" s="253"/>
      <c r="V461" s="253"/>
      <c r="W461" s="253"/>
      <c r="X461" s="35"/>
      <c r="Y461" s="247" t="s">
        <v>63</v>
      </c>
      <c r="Z461" s="248"/>
      <c r="AC461"/>
      <c r="AH461" s="105" t="s">
        <v>572</v>
      </c>
    </row>
    <row r="462" spans="1:34" ht="22.5" customHeight="1" x14ac:dyDescent="0.25">
      <c r="J462" s="252" t="s">
        <v>1</v>
      </c>
      <c r="K462" s="252"/>
      <c r="L462" s="252"/>
      <c r="M462" s="252"/>
      <c r="N462" s="8" t="s">
        <v>511</v>
      </c>
      <c r="O462" s="8"/>
      <c r="P462" s="8"/>
      <c r="Q462" s="8"/>
      <c r="R462" s="2" t="s">
        <v>2</v>
      </c>
      <c r="S462" s="2"/>
      <c r="T462" s="2"/>
      <c r="U462" s="8" t="s">
        <v>510</v>
      </c>
      <c r="W462" s="8"/>
      <c r="X462" s="35"/>
      <c r="Y462" s="249"/>
      <c r="Z462" s="250"/>
      <c r="AC462"/>
    </row>
    <row r="463" spans="1:34" ht="22.5" customHeight="1" x14ac:dyDescent="0.25">
      <c r="O463" s="8"/>
      <c r="P463" s="8"/>
      <c r="Q463" s="8"/>
      <c r="R463" s="2" t="s">
        <v>3</v>
      </c>
      <c r="S463" s="2"/>
      <c r="T463" s="2"/>
      <c r="U463" s="8" t="s">
        <v>512</v>
      </c>
      <c r="W463" s="8"/>
      <c r="Y463" s="245" t="s">
        <v>547</v>
      </c>
      <c r="Z463" s="245"/>
      <c r="AC463"/>
    </row>
    <row r="464" spans="1:34" ht="22.5" customHeight="1" x14ac:dyDescent="0.25">
      <c r="O464" s="8"/>
      <c r="P464" s="8"/>
      <c r="Q464" s="8"/>
      <c r="R464" s="8"/>
      <c r="S464" s="8"/>
      <c r="T464" s="8"/>
      <c r="U464" s="8"/>
      <c r="V464" s="8"/>
      <c r="W464" s="260"/>
      <c r="X464" s="260"/>
      <c r="Y464" s="260"/>
      <c r="Z464" s="260"/>
      <c r="AC464"/>
    </row>
    <row r="465" spans="1:30" ht="22.5" customHeight="1" x14ac:dyDescent="0.25">
      <c r="O465" s="8"/>
      <c r="P465" s="8"/>
      <c r="Q465" s="8"/>
      <c r="R465" s="8"/>
      <c r="S465" s="8"/>
      <c r="T465" s="8"/>
      <c r="U465" s="8"/>
      <c r="V465" s="8"/>
      <c r="W465" s="260"/>
      <c r="X465" s="260"/>
      <c r="Y465" s="260"/>
      <c r="Z465" s="260"/>
      <c r="AC465"/>
    </row>
    <row r="466" spans="1:30" ht="21.75" customHeight="1" x14ac:dyDescent="0.25"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302" t="s">
        <v>548</v>
      </c>
      <c r="X466" s="302"/>
      <c r="Y466" s="302"/>
      <c r="Z466" s="302"/>
      <c r="AC466"/>
    </row>
    <row r="467" spans="1:30" ht="24.95" customHeight="1" x14ac:dyDescent="0.25">
      <c r="A467" s="45" t="s">
        <v>4</v>
      </c>
      <c r="B467" s="329" t="s">
        <v>5</v>
      </c>
      <c r="C467" s="329"/>
      <c r="D467" s="329"/>
      <c r="E467" s="329"/>
      <c r="F467" s="329"/>
      <c r="G467" s="329"/>
      <c r="H467" s="329"/>
      <c r="I467" s="329"/>
      <c r="J467" s="329"/>
      <c r="K467" s="330" t="s">
        <v>6</v>
      </c>
      <c r="L467" s="330"/>
      <c r="M467" s="330"/>
      <c r="N467" s="330"/>
      <c r="O467" s="330"/>
      <c r="P467" s="330"/>
      <c r="Q467" s="330"/>
      <c r="R467" s="330"/>
      <c r="S467" s="330"/>
      <c r="T467" s="330"/>
      <c r="U467" s="330"/>
      <c r="V467" s="330"/>
      <c r="W467" s="330"/>
      <c r="X467" s="330"/>
      <c r="Y467" s="330"/>
      <c r="Z467" s="330"/>
      <c r="AC467"/>
    </row>
    <row r="468" spans="1:30" ht="48.75" customHeight="1" x14ac:dyDescent="0.25">
      <c r="A468" s="45" t="s">
        <v>51</v>
      </c>
      <c r="B468" s="331" t="s">
        <v>52</v>
      </c>
      <c r="C468" s="332"/>
      <c r="D468" s="332"/>
      <c r="E468" s="332"/>
      <c r="F468" s="332"/>
      <c r="G468" s="332"/>
      <c r="H468" s="332"/>
      <c r="I468" s="332"/>
      <c r="J468" s="333"/>
      <c r="K468" s="11" t="s">
        <v>210</v>
      </c>
      <c r="L468" s="11" t="s">
        <v>214</v>
      </c>
      <c r="M468" s="11" t="s">
        <v>216</v>
      </c>
      <c r="N468" s="11" t="s">
        <v>218</v>
      </c>
      <c r="O468" s="11" t="s">
        <v>220</v>
      </c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46" t="s">
        <v>221</v>
      </c>
      <c r="AC468"/>
      <c r="AD468" s="15" t="s">
        <v>212</v>
      </c>
    </row>
    <row r="469" spans="1:30" ht="12.75" customHeight="1" x14ac:dyDescent="0.25">
      <c r="A469" s="47" t="s">
        <v>8</v>
      </c>
      <c r="B469" s="318" t="s">
        <v>9</v>
      </c>
      <c r="C469" s="319"/>
      <c r="D469" s="319"/>
      <c r="E469" s="319"/>
      <c r="F469" s="319"/>
      <c r="G469" s="319"/>
      <c r="H469" s="319"/>
      <c r="I469" s="319"/>
      <c r="J469" s="320"/>
      <c r="K469" s="48" t="s">
        <v>10</v>
      </c>
      <c r="L469" s="48" t="s">
        <v>11</v>
      </c>
      <c r="M469" s="48" t="s">
        <v>12</v>
      </c>
      <c r="N469" s="48" t="s">
        <v>13</v>
      </c>
      <c r="O469" s="48" t="s">
        <v>14</v>
      </c>
      <c r="P469" s="48" t="s">
        <v>15</v>
      </c>
      <c r="Q469" s="48" t="s">
        <v>16</v>
      </c>
      <c r="R469" s="48" t="s">
        <v>17</v>
      </c>
      <c r="S469" s="48" t="s">
        <v>18</v>
      </c>
      <c r="T469" s="48" t="s">
        <v>19</v>
      </c>
      <c r="U469" s="48" t="s">
        <v>20</v>
      </c>
      <c r="V469" s="48" t="s">
        <v>21</v>
      </c>
      <c r="W469" s="48" t="s">
        <v>22</v>
      </c>
      <c r="X469" s="48" t="s">
        <v>23</v>
      </c>
      <c r="Y469" s="48" t="s">
        <v>24</v>
      </c>
      <c r="Z469" s="48" t="s">
        <v>25</v>
      </c>
      <c r="AA469" s="49"/>
      <c r="AC469"/>
      <c r="AD469" s="18"/>
    </row>
    <row r="470" spans="1:30" ht="15" customHeight="1" x14ac:dyDescent="0.25">
      <c r="A470" s="321" t="s">
        <v>53</v>
      </c>
      <c r="B470" s="322"/>
      <c r="C470" s="322"/>
      <c r="D470" s="322"/>
      <c r="E470" s="322"/>
      <c r="F470" s="322"/>
      <c r="G470" s="322"/>
      <c r="H470" s="322"/>
      <c r="I470" s="322"/>
      <c r="J470" s="323"/>
      <c r="K470" s="324"/>
      <c r="L470" s="325"/>
      <c r="M470" s="325"/>
      <c r="N470" s="325"/>
      <c r="O470" s="325"/>
      <c r="P470" s="325"/>
      <c r="Q470" s="325"/>
      <c r="R470" s="325"/>
      <c r="S470" s="325"/>
      <c r="T470" s="325"/>
      <c r="U470" s="325"/>
      <c r="V470" s="325"/>
      <c r="W470" s="325"/>
      <c r="X470" s="325"/>
      <c r="Y470" s="325"/>
      <c r="Z470" s="326"/>
      <c r="AA470" s="37"/>
      <c r="AC470"/>
      <c r="AD470" s="50"/>
    </row>
    <row r="471" spans="1:30" ht="28.15" customHeight="1" x14ac:dyDescent="0.25">
      <c r="A471" s="45" t="s">
        <v>54</v>
      </c>
      <c r="B471" s="51" t="s">
        <v>235</v>
      </c>
      <c r="C471" s="327" t="s">
        <v>324</v>
      </c>
      <c r="D471" s="327"/>
      <c r="E471" s="327"/>
      <c r="F471" s="327"/>
      <c r="G471" s="327"/>
      <c r="H471" s="327"/>
      <c r="I471" s="327"/>
      <c r="J471" s="328"/>
      <c r="K471" s="66">
        <f t="shared" ref="K471:K481" si="45">Z427</f>
        <v>772</v>
      </c>
      <c r="L471" s="107">
        <v>19</v>
      </c>
      <c r="M471" s="107">
        <v>15</v>
      </c>
      <c r="N471" s="107">
        <v>14</v>
      </c>
      <c r="O471" s="107">
        <v>55</v>
      </c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66">
        <f t="shared" ref="Z471:Z481" si="46">SUM(K471:Y471)</f>
        <v>875</v>
      </c>
      <c r="AA471" s="52"/>
      <c r="AC471" s="71" t="s">
        <v>81</v>
      </c>
      <c r="AD471" s="12" t="s">
        <v>325</v>
      </c>
    </row>
    <row r="472" spans="1:30" ht="13.9" customHeight="1" x14ac:dyDescent="0.25">
      <c r="A472" s="53" t="s">
        <v>55</v>
      </c>
      <c r="B472" s="54" t="s">
        <v>222</v>
      </c>
      <c r="C472" s="316" t="s">
        <v>326</v>
      </c>
      <c r="D472" s="316"/>
      <c r="E472" s="316"/>
      <c r="F472" s="316"/>
      <c r="G472" s="316"/>
      <c r="H472" s="316"/>
      <c r="I472" s="316"/>
      <c r="J472" s="317"/>
      <c r="K472" s="66">
        <f t="shared" si="45"/>
        <v>345</v>
      </c>
      <c r="L472" s="107">
        <v>11</v>
      </c>
      <c r="M472" s="107">
        <v>4</v>
      </c>
      <c r="N472" s="107">
        <v>12</v>
      </c>
      <c r="O472" s="107">
        <v>13</v>
      </c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66">
        <f t="shared" si="46"/>
        <v>385</v>
      </c>
      <c r="AA472" s="52"/>
      <c r="AC472" s="71" t="s">
        <v>81</v>
      </c>
      <c r="AD472" s="12" t="s">
        <v>327</v>
      </c>
    </row>
    <row r="473" spans="1:30" ht="13.9" customHeight="1" x14ac:dyDescent="0.25">
      <c r="A473" s="55"/>
      <c r="B473" s="54" t="s">
        <v>225</v>
      </c>
      <c r="C473" s="316" t="s">
        <v>328</v>
      </c>
      <c r="D473" s="316"/>
      <c r="E473" s="316"/>
      <c r="F473" s="316"/>
      <c r="G473" s="316"/>
      <c r="H473" s="316"/>
      <c r="I473" s="316"/>
      <c r="J473" s="317"/>
      <c r="K473" s="66">
        <f t="shared" si="45"/>
        <v>2216</v>
      </c>
      <c r="L473" s="107">
        <v>14</v>
      </c>
      <c r="M473" s="107">
        <v>14</v>
      </c>
      <c r="N473" s="107">
        <v>47</v>
      </c>
      <c r="O473" s="107">
        <v>567</v>
      </c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66">
        <f t="shared" si="46"/>
        <v>2858</v>
      </c>
      <c r="AA473" s="52"/>
      <c r="AC473" s="71" t="s">
        <v>81</v>
      </c>
      <c r="AD473" s="12" t="s">
        <v>329</v>
      </c>
    </row>
    <row r="474" spans="1:30" ht="13.9" customHeight="1" x14ac:dyDescent="0.25">
      <c r="A474" s="55"/>
      <c r="B474" s="54" t="s">
        <v>227</v>
      </c>
      <c r="C474" s="316" t="s">
        <v>330</v>
      </c>
      <c r="D474" s="316"/>
      <c r="E474" s="316"/>
      <c r="F474" s="316"/>
      <c r="G474" s="316"/>
      <c r="H474" s="316"/>
      <c r="I474" s="316"/>
      <c r="J474" s="317"/>
      <c r="K474" s="66">
        <f t="shared" si="45"/>
        <v>155</v>
      </c>
      <c r="L474" s="107">
        <v>3</v>
      </c>
      <c r="M474" s="107">
        <v>2</v>
      </c>
      <c r="N474" s="107">
        <v>3</v>
      </c>
      <c r="O474" s="107">
        <v>9</v>
      </c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66">
        <f t="shared" si="46"/>
        <v>172</v>
      </c>
      <c r="AA474" s="52"/>
      <c r="AC474" s="71" t="s">
        <v>81</v>
      </c>
      <c r="AD474" s="12" t="s">
        <v>331</v>
      </c>
    </row>
    <row r="475" spans="1:30" ht="13.9" customHeight="1" x14ac:dyDescent="0.25">
      <c r="A475" s="55"/>
      <c r="B475" s="54" t="s">
        <v>229</v>
      </c>
      <c r="C475" s="316" t="s">
        <v>332</v>
      </c>
      <c r="D475" s="316"/>
      <c r="E475" s="316"/>
      <c r="F475" s="316"/>
      <c r="G475" s="316"/>
      <c r="H475" s="316"/>
      <c r="I475" s="316"/>
      <c r="J475" s="317"/>
      <c r="K475" s="66">
        <f t="shared" si="45"/>
        <v>199</v>
      </c>
      <c r="L475" s="107">
        <v>6</v>
      </c>
      <c r="M475" s="107">
        <v>4</v>
      </c>
      <c r="N475" s="107">
        <v>7</v>
      </c>
      <c r="O475" s="107">
        <v>18</v>
      </c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66">
        <f t="shared" si="46"/>
        <v>234</v>
      </c>
      <c r="AA475" s="52"/>
      <c r="AC475" s="71" t="s">
        <v>81</v>
      </c>
      <c r="AD475" s="12" t="s">
        <v>333</v>
      </c>
    </row>
    <row r="476" spans="1:30" ht="13.9" customHeight="1" x14ac:dyDescent="0.25">
      <c r="A476" s="55"/>
      <c r="B476" s="54" t="s">
        <v>231</v>
      </c>
      <c r="C476" s="316" t="s">
        <v>334</v>
      </c>
      <c r="D476" s="316"/>
      <c r="E476" s="316"/>
      <c r="F476" s="316"/>
      <c r="G476" s="316"/>
      <c r="H476" s="316"/>
      <c r="I476" s="316"/>
      <c r="J476" s="317"/>
      <c r="K476" s="66">
        <f t="shared" si="45"/>
        <v>131</v>
      </c>
      <c r="L476" s="107">
        <v>6</v>
      </c>
      <c r="M476" s="107">
        <v>8</v>
      </c>
      <c r="N476" s="107">
        <v>3</v>
      </c>
      <c r="O476" s="107">
        <v>8</v>
      </c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66">
        <f t="shared" si="46"/>
        <v>156</v>
      </c>
      <c r="AA476" s="52"/>
      <c r="AC476" s="71" t="s">
        <v>81</v>
      </c>
      <c r="AD476" s="12" t="s">
        <v>335</v>
      </c>
    </row>
    <row r="477" spans="1:30" ht="13.9" customHeight="1" x14ac:dyDescent="0.25">
      <c r="A477" s="55"/>
      <c r="B477" s="54" t="s">
        <v>233</v>
      </c>
      <c r="C477" s="316" t="s">
        <v>336</v>
      </c>
      <c r="D477" s="316"/>
      <c r="E477" s="316"/>
      <c r="F477" s="316"/>
      <c r="G477" s="316"/>
      <c r="H477" s="316"/>
      <c r="I477" s="316"/>
      <c r="J477" s="317"/>
      <c r="K477" s="66">
        <f t="shared" si="45"/>
        <v>98</v>
      </c>
      <c r="L477" s="107">
        <v>2</v>
      </c>
      <c r="M477" s="107">
        <v>0</v>
      </c>
      <c r="N477" s="107">
        <v>5</v>
      </c>
      <c r="O477" s="107">
        <v>5</v>
      </c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66">
        <f t="shared" si="46"/>
        <v>110</v>
      </c>
      <c r="AA477" s="52"/>
      <c r="AC477" s="71" t="s">
        <v>81</v>
      </c>
      <c r="AD477" s="12" t="s">
        <v>337</v>
      </c>
    </row>
    <row r="478" spans="1:30" ht="13.9" customHeight="1" x14ac:dyDescent="0.25">
      <c r="A478" s="55"/>
      <c r="B478" s="54" t="s">
        <v>235</v>
      </c>
      <c r="C478" s="316" t="s">
        <v>338</v>
      </c>
      <c r="D478" s="316"/>
      <c r="E478" s="316"/>
      <c r="F478" s="316"/>
      <c r="G478" s="316"/>
      <c r="H478" s="316"/>
      <c r="I478" s="316"/>
      <c r="J478" s="317"/>
      <c r="K478" s="66">
        <f t="shared" si="45"/>
        <v>518</v>
      </c>
      <c r="L478" s="107">
        <v>7</v>
      </c>
      <c r="M478" s="107">
        <v>7</v>
      </c>
      <c r="N478" s="107">
        <v>37</v>
      </c>
      <c r="O478" s="107">
        <v>64</v>
      </c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66">
        <f t="shared" si="46"/>
        <v>633</v>
      </c>
      <c r="AA478" s="52"/>
      <c r="AC478" s="71" t="s">
        <v>81</v>
      </c>
      <c r="AD478" s="12" t="s">
        <v>339</v>
      </c>
    </row>
    <row r="479" spans="1:30" ht="13.9" customHeight="1" x14ac:dyDescent="0.25">
      <c r="A479" s="55"/>
      <c r="B479" s="54" t="s">
        <v>237</v>
      </c>
      <c r="C479" s="316" t="s">
        <v>340</v>
      </c>
      <c r="D479" s="316"/>
      <c r="E479" s="316"/>
      <c r="F479" s="316"/>
      <c r="G479" s="316"/>
      <c r="H479" s="316"/>
      <c r="I479" s="316"/>
      <c r="J479" s="317"/>
      <c r="K479" s="66">
        <f t="shared" si="45"/>
        <v>136</v>
      </c>
      <c r="L479" s="107">
        <v>2</v>
      </c>
      <c r="M479" s="107">
        <v>2</v>
      </c>
      <c r="N479" s="107">
        <v>3</v>
      </c>
      <c r="O479" s="107">
        <v>10</v>
      </c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66">
        <f t="shared" si="46"/>
        <v>153</v>
      </c>
      <c r="AA479" s="52"/>
      <c r="AC479" s="71" t="s">
        <v>81</v>
      </c>
      <c r="AD479" s="12" t="s">
        <v>341</v>
      </c>
    </row>
    <row r="480" spans="1:30" ht="13.9" customHeight="1" x14ac:dyDescent="0.25">
      <c r="A480" s="55"/>
      <c r="B480" s="54" t="s">
        <v>239</v>
      </c>
      <c r="C480" s="316" t="s">
        <v>342</v>
      </c>
      <c r="D480" s="316"/>
      <c r="E480" s="316"/>
      <c r="F480" s="316"/>
      <c r="G480" s="316"/>
      <c r="H480" s="316"/>
      <c r="I480" s="316"/>
      <c r="J480" s="317"/>
      <c r="K480" s="66">
        <f t="shared" si="45"/>
        <v>28</v>
      </c>
      <c r="L480" s="107">
        <v>0</v>
      </c>
      <c r="M480" s="107">
        <v>1</v>
      </c>
      <c r="N480" s="107">
        <v>2</v>
      </c>
      <c r="O480" s="107">
        <v>6</v>
      </c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66">
        <f t="shared" si="46"/>
        <v>37</v>
      </c>
      <c r="AA480" s="52"/>
      <c r="AC480" s="71" t="s">
        <v>81</v>
      </c>
      <c r="AD480" s="12" t="s">
        <v>343</v>
      </c>
    </row>
    <row r="481" spans="1:30" ht="13.9" customHeight="1" x14ac:dyDescent="0.25">
      <c r="A481" s="55"/>
      <c r="B481" s="54" t="s">
        <v>241</v>
      </c>
      <c r="C481" s="316" t="s">
        <v>344</v>
      </c>
      <c r="D481" s="316"/>
      <c r="E481" s="316"/>
      <c r="F481" s="316"/>
      <c r="G481" s="316"/>
      <c r="H481" s="316"/>
      <c r="I481" s="316"/>
      <c r="J481" s="317"/>
      <c r="K481" s="66">
        <f t="shared" si="45"/>
        <v>7</v>
      </c>
      <c r="L481" s="107">
        <v>0</v>
      </c>
      <c r="M481" s="107">
        <v>1</v>
      </c>
      <c r="N481" s="107">
        <v>0</v>
      </c>
      <c r="O481" s="107">
        <v>0</v>
      </c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66">
        <f t="shared" si="46"/>
        <v>8</v>
      </c>
      <c r="AA481" s="52"/>
      <c r="AC481" s="71" t="s">
        <v>81</v>
      </c>
      <c r="AD481" s="12" t="s">
        <v>345</v>
      </c>
    </row>
    <row r="482" spans="1:30" ht="13.9" customHeight="1" x14ac:dyDescent="0.25">
      <c r="A482" s="55"/>
      <c r="B482" s="86"/>
      <c r="C482" s="334"/>
      <c r="D482" s="316"/>
      <c r="E482" s="316"/>
      <c r="F482" s="316"/>
      <c r="G482" s="316"/>
      <c r="H482" s="316"/>
      <c r="I482" s="316"/>
      <c r="J482" s="317"/>
      <c r="K482" s="86" t="s">
        <v>243</v>
      </c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  <c r="Z482" s="86"/>
      <c r="AA482" s="52"/>
      <c r="AC482" s="71" t="s">
        <v>81</v>
      </c>
      <c r="AD482" s="12" t="s">
        <v>244</v>
      </c>
    </row>
    <row r="483" spans="1:30" ht="13.9" customHeight="1" x14ac:dyDescent="0.25">
      <c r="A483" s="55"/>
      <c r="B483" s="86"/>
      <c r="C483" s="334"/>
      <c r="D483" s="316"/>
      <c r="E483" s="316"/>
      <c r="F483" s="316"/>
      <c r="G483" s="316"/>
      <c r="H483" s="316"/>
      <c r="I483" s="316"/>
      <c r="J483" s="317"/>
      <c r="K483" s="86" t="s">
        <v>243</v>
      </c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  <c r="Z483" s="86"/>
      <c r="AA483" s="52"/>
      <c r="AC483" s="71" t="s">
        <v>81</v>
      </c>
      <c r="AD483" s="12" t="s">
        <v>244</v>
      </c>
    </row>
    <row r="484" spans="1:30" ht="30" customHeight="1" x14ac:dyDescent="0.25">
      <c r="A484" s="56" t="s">
        <v>31</v>
      </c>
      <c r="B484" s="331" t="s">
        <v>569</v>
      </c>
      <c r="C484" s="332"/>
      <c r="D484" s="332"/>
      <c r="E484" s="332"/>
      <c r="F484" s="332"/>
      <c r="G484" s="332"/>
      <c r="H484" s="332"/>
      <c r="I484" s="332"/>
      <c r="J484" s="333"/>
      <c r="K484" s="66">
        <f>SUM(K471:K483)</f>
        <v>4605</v>
      </c>
      <c r="L484" s="66">
        <f>SUM(L471:L483)</f>
        <v>70</v>
      </c>
      <c r="M484" s="66">
        <f>SUM(M471:M483)</f>
        <v>58</v>
      </c>
      <c r="N484" s="66">
        <f>SUM(N471:N483)</f>
        <v>133</v>
      </c>
      <c r="O484" s="66">
        <f>SUM(O471:O483)</f>
        <v>755</v>
      </c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66">
        <f t="shared" ref="Z484:Z494" si="47">SUM(K484:Y484)</f>
        <v>5621</v>
      </c>
      <c r="AA484" s="52"/>
      <c r="AC484" s="71"/>
      <c r="AD484" s="12" t="s">
        <v>178</v>
      </c>
    </row>
    <row r="485" spans="1:30" ht="29.45" customHeight="1" x14ac:dyDescent="0.25">
      <c r="A485" s="45" t="s">
        <v>54</v>
      </c>
      <c r="B485" s="51" t="s">
        <v>237</v>
      </c>
      <c r="C485" s="327" t="s">
        <v>346</v>
      </c>
      <c r="D485" s="327"/>
      <c r="E485" s="327"/>
      <c r="F485" s="327"/>
      <c r="G485" s="327"/>
      <c r="H485" s="327"/>
      <c r="I485" s="327"/>
      <c r="J485" s="328"/>
      <c r="K485" s="66">
        <f t="shared" ref="K485:K494" si="48">Z441</f>
        <v>891</v>
      </c>
      <c r="L485" s="107">
        <v>3</v>
      </c>
      <c r="M485" s="107">
        <v>6</v>
      </c>
      <c r="N485" s="107">
        <v>4</v>
      </c>
      <c r="O485" s="107">
        <v>16</v>
      </c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66">
        <f t="shared" si="47"/>
        <v>920</v>
      </c>
      <c r="AA485" s="52"/>
      <c r="AC485" s="71" t="s">
        <v>81</v>
      </c>
      <c r="AD485" s="12" t="s">
        <v>347</v>
      </c>
    </row>
    <row r="486" spans="1:30" ht="13.9" customHeight="1" x14ac:dyDescent="0.25">
      <c r="A486" s="53" t="s">
        <v>55</v>
      </c>
      <c r="B486" s="54" t="s">
        <v>222</v>
      </c>
      <c r="C486" s="316" t="s">
        <v>348</v>
      </c>
      <c r="D486" s="316"/>
      <c r="E486" s="316"/>
      <c r="F486" s="316"/>
      <c r="G486" s="316"/>
      <c r="H486" s="316"/>
      <c r="I486" s="316"/>
      <c r="J486" s="317"/>
      <c r="K486" s="66">
        <f t="shared" si="48"/>
        <v>3707</v>
      </c>
      <c r="L486" s="107">
        <v>13</v>
      </c>
      <c r="M486" s="107">
        <v>3</v>
      </c>
      <c r="N486" s="107">
        <v>4</v>
      </c>
      <c r="O486" s="107">
        <v>19</v>
      </c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66">
        <f t="shared" si="47"/>
        <v>3746</v>
      </c>
      <c r="AA486" s="52"/>
      <c r="AC486" s="71" t="s">
        <v>81</v>
      </c>
      <c r="AD486" s="12" t="s">
        <v>349</v>
      </c>
    </row>
    <row r="487" spans="1:30" ht="13.9" customHeight="1" x14ac:dyDescent="0.25">
      <c r="A487" s="55"/>
      <c r="B487" s="54" t="s">
        <v>225</v>
      </c>
      <c r="C487" s="316" t="s">
        <v>350</v>
      </c>
      <c r="D487" s="316"/>
      <c r="E487" s="316"/>
      <c r="F487" s="316"/>
      <c r="G487" s="316"/>
      <c r="H487" s="316"/>
      <c r="I487" s="316"/>
      <c r="J487" s="317"/>
      <c r="K487" s="66">
        <f t="shared" si="48"/>
        <v>450</v>
      </c>
      <c r="L487" s="107">
        <v>3</v>
      </c>
      <c r="M487" s="107">
        <v>0</v>
      </c>
      <c r="N487" s="107">
        <v>2</v>
      </c>
      <c r="O487" s="107">
        <v>1</v>
      </c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66">
        <f t="shared" si="47"/>
        <v>456</v>
      </c>
      <c r="AA487" s="52"/>
      <c r="AC487" s="71" t="s">
        <v>81</v>
      </c>
      <c r="AD487" s="12" t="s">
        <v>351</v>
      </c>
    </row>
    <row r="488" spans="1:30" ht="13.9" customHeight="1" x14ac:dyDescent="0.25">
      <c r="A488" s="55"/>
      <c r="B488" s="54" t="s">
        <v>227</v>
      </c>
      <c r="C488" s="316" t="s">
        <v>352</v>
      </c>
      <c r="D488" s="316"/>
      <c r="E488" s="316"/>
      <c r="F488" s="316"/>
      <c r="G488" s="316"/>
      <c r="H488" s="316"/>
      <c r="I488" s="316"/>
      <c r="J488" s="317"/>
      <c r="K488" s="66">
        <f t="shared" si="48"/>
        <v>176</v>
      </c>
      <c r="L488" s="107">
        <v>0</v>
      </c>
      <c r="M488" s="107">
        <v>1</v>
      </c>
      <c r="N488" s="107">
        <v>0</v>
      </c>
      <c r="O488" s="107">
        <v>1</v>
      </c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66">
        <f t="shared" si="47"/>
        <v>178</v>
      </c>
      <c r="AA488" s="52"/>
      <c r="AC488" s="71" t="s">
        <v>81</v>
      </c>
      <c r="AD488" s="12" t="s">
        <v>353</v>
      </c>
    </row>
    <row r="489" spans="1:30" ht="13.9" customHeight="1" x14ac:dyDescent="0.25">
      <c r="A489" s="55"/>
      <c r="B489" s="54" t="s">
        <v>229</v>
      </c>
      <c r="C489" s="316" t="s">
        <v>354</v>
      </c>
      <c r="D489" s="316"/>
      <c r="E489" s="316"/>
      <c r="F489" s="316"/>
      <c r="G489" s="316"/>
      <c r="H489" s="316"/>
      <c r="I489" s="316"/>
      <c r="J489" s="317"/>
      <c r="K489" s="66">
        <f t="shared" si="48"/>
        <v>390</v>
      </c>
      <c r="L489" s="107">
        <v>0</v>
      </c>
      <c r="M489" s="107">
        <v>0</v>
      </c>
      <c r="N489" s="107">
        <v>0</v>
      </c>
      <c r="O489" s="107">
        <v>6</v>
      </c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66">
        <f t="shared" si="47"/>
        <v>396</v>
      </c>
      <c r="AA489" s="52"/>
      <c r="AC489" s="71" t="s">
        <v>81</v>
      </c>
      <c r="AD489" s="12" t="s">
        <v>355</v>
      </c>
    </row>
    <row r="490" spans="1:30" ht="13.9" customHeight="1" x14ac:dyDescent="0.25">
      <c r="A490" s="55"/>
      <c r="B490" s="54" t="s">
        <v>231</v>
      </c>
      <c r="C490" s="316" t="s">
        <v>356</v>
      </c>
      <c r="D490" s="316"/>
      <c r="E490" s="316"/>
      <c r="F490" s="316"/>
      <c r="G490" s="316"/>
      <c r="H490" s="316"/>
      <c r="I490" s="316"/>
      <c r="J490" s="317"/>
      <c r="K490" s="66">
        <f t="shared" si="48"/>
        <v>496</v>
      </c>
      <c r="L490" s="107">
        <v>2</v>
      </c>
      <c r="M490" s="107">
        <v>2</v>
      </c>
      <c r="N490" s="107">
        <v>1</v>
      </c>
      <c r="O490" s="107">
        <v>1</v>
      </c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66">
        <f t="shared" si="47"/>
        <v>502</v>
      </c>
      <c r="AA490" s="52"/>
      <c r="AC490" s="71" t="s">
        <v>81</v>
      </c>
      <c r="AD490" s="12" t="s">
        <v>357</v>
      </c>
    </row>
    <row r="491" spans="1:30" ht="13.9" customHeight="1" x14ac:dyDescent="0.25">
      <c r="A491" s="55"/>
      <c r="B491" s="54" t="s">
        <v>233</v>
      </c>
      <c r="C491" s="316" t="s">
        <v>358</v>
      </c>
      <c r="D491" s="316"/>
      <c r="E491" s="316"/>
      <c r="F491" s="316"/>
      <c r="G491" s="316"/>
      <c r="H491" s="316"/>
      <c r="I491" s="316"/>
      <c r="J491" s="317"/>
      <c r="K491" s="66">
        <f t="shared" si="48"/>
        <v>56</v>
      </c>
      <c r="L491" s="107">
        <v>0</v>
      </c>
      <c r="M491" s="107">
        <v>0</v>
      </c>
      <c r="N491" s="107">
        <v>0</v>
      </c>
      <c r="O491" s="107">
        <v>0</v>
      </c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66">
        <f t="shared" si="47"/>
        <v>56</v>
      </c>
      <c r="AA491" s="52"/>
      <c r="AC491" s="71" t="s">
        <v>81</v>
      </c>
      <c r="AD491" s="12" t="s">
        <v>359</v>
      </c>
    </row>
    <row r="492" spans="1:30" ht="13.9" customHeight="1" x14ac:dyDescent="0.25">
      <c r="A492" s="55"/>
      <c r="B492" s="54" t="s">
        <v>235</v>
      </c>
      <c r="C492" s="316" t="s">
        <v>360</v>
      </c>
      <c r="D492" s="316"/>
      <c r="E492" s="316"/>
      <c r="F492" s="316"/>
      <c r="G492" s="316"/>
      <c r="H492" s="316"/>
      <c r="I492" s="316"/>
      <c r="J492" s="317"/>
      <c r="K492" s="66">
        <f t="shared" si="48"/>
        <v>41</v>
      </c>
      <c r="L492" s="107">
        <v>0</v>
      </c>
      <c r="M492" s="107">
        <v>0</v>
      </c>
      <c r="N492" s="107">
        <v>0</v>
      </c>
      <c r="O492" s="107">
        <v>0</v>
      </c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66">
        <f t="shared" si="47"/>
        <v>41</v>
      </c>
      <c r="AA492" s="52"/>
      <c r="AC492" s="71" t="s">
        <v>81</v>
      </c>
      <c r="AD492" s="12" t="s">
        <v>361</v>
      </c>
    </row>
    <row r="493" spans="1:30" ht="13.9" customHeight="1" x14ac:dyDescent="0.25">
      <c r="A493" s="55"/>
      <c r="B493" s="54" t="s">
        <v>237</v>
      </c>
      <c r="C493" s="316" t="s">
        <v>362</v>
      </c>
      <c r="D493" s="316"/>
      <c r="E493" s="316"/>
      <c r="F493" s="316"/>
      <c r="G493" s="316"/>
      <c r="H493" s="316"/>
      <c r="I493" s="316"/>
      <c r="J493" s="317"/>
      <c r="K493" s="66">
        <f t="shared" si="48"/>
        <v>218</v>
      </c>
      <c r="L493" s="107">
        <v>2</v>
      </c>
      <c r="M493" s="107">
        <v>1</v>
      </c>
      <c r="N493" s="107">
        <v>2</v>
      </c>
      <c r="O493" s="107">
        <v>1</v>
      </c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66">
        <f t="shared" si="47"/>
        <v>224</v>
      </c>
      <c r="AA493" s="52"/>
      <c r="AC493" s="71" t="s">
        <v>81</v>
      </c>
      <c r="AD493" s="12" t="s">
        <v>363</v>
      </c>
    </row>
    <row r="494" spans="1:30" ht="13.9" customHeight="1" x14ac:dyDescent="0.25">
      <c r="A494" s="55"/>
      <c r="B494" s="54" t="s">
        <v>239</v>
      </c>
      <c r="C494" s="316" t="s">
        <v>364</v>
      </c>
      <c r="D494" s="316"/>
      <c r="E494" s="316"/>
      <c r="F494" s="316"/>
      <c r="G494" s="316"/>
      <c r="H494" s="316"/>
      <c r="I494" s="316"/>
      <c r="J494" s="317"/>
      <c r="K494" s="66">
        <f t="shared" si="48"/>
        <v>39</v>
      </c>
      <c r="L494" s="107">
        <v>2</v>
      </c>
      <c r="M494" s="107">
        <v>0</v>
      </c>
      <c r="N494" s="107">
        <v>0</v>
      </c>
      <c r="O494" s="107">
        <v>0</v>
      </c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66">
        <f t="shared" si="47"/>
        <v>41</v>
      </c>
      <c r="AA494" s="52"/>
      <c r="AC494" s="71" t="s">
        <v>81</v>
      </c>
      <c r="AD494" s="12" t="s">
        <v>365</v>
      </c>
    </row>
    <row r="495" spans="1:30" ht="13.9" customHeight="1" x14ac:dyDescent="0.25">
      <c r="A495" s="55"/>
      <c r="B495" s="88"/>
      <c r="C495" s="334"/>
      <c r="D495" s="316"/>
      <c r="E495" s="316"/>
      <c r="F495" s="316"/>
      <c r="G495" s="316"/>
      <c r="H495" s="316"/>
      <c r="I495" s="316"/>
      <c r="J495" s="317"/>
      <c r="K495" s="88" t="s">
        <v>243</v>
      </c>
      <c r="L495" s="88"/>
      <c r="M495" s="88"/>
      <c r="N495" s="88"/>
      <c r="O495" s="88"/>
      <c r="P495" s="88"/>
      <c r="Q495" s="88"/>
      <c r="R495" s="88"/>
      <c r="S495" s="88"/>
      <c r="T495" s="88"/>
      <c r="U495" s="88"/>
      <c r="V495" s="88"/>
      <c r="W495" s="88"/>
      <c r="X495" s="88"/>
      <c r="Y495" s="88"/>
      <c r="Z495" s="88"/>
      <c r="AA495" s="52"/>
      <c r="AC495" s="71" t="s">
        <v>81</v>
      </c>
      <c r="AD495" s="12" t="s">
        <v>244</v>
      </c>
    </row>
    <row r="496" spans="1:30" ht="13.9" customHeight="1" x14ac:dyDescent="0.25">
      <c r="A496" s="55"/>
      <c r="B496" s="88"/>
      <c r="C496" s="334"/>
      <c r="D496" s="316"/>
      <c r="E496" s="316"/>
      <c r="F496" s="316"/>
      <c r="G496" s="316"/>
      <c r="H496" s="316"/>
      <c r="I496" s="316"/>
      <c r="J496" s="317"/>
      <c r="K496" s="88" t="s">
        <v>243</v>
      </c>
      <c r="L496" s="88"/>
      <c r="M496" s="88"/>
      <c r="N496" s="88"/>
      <c r="O496" s="88"/>
      <c r="P496" s="88"/>
      <c r="Q496" s="88"/>
      <c r="R496" s="88"/>
      <c r="S496" s="88"/>
      <c r="T496" s="88"/>
      <c r="U496" s="88"/>
      <c r="V496" s="88"/>
      <c r="W496" s="88"/>
      <c r="X496" s="88"/>
      <c r="Y496" s="88"/>
      <c r="Z496" s="88"/>
      <c r="AA496" s="52"/>
      <c r="AC496" s="71" t="s">
        <v>81</v>
      </c>
      <c r="AD496" s="12" t="s">
        <v>244</v>
      </c>
    </row>
    <row r="497" spans="1:34" ht="13.9" customHeight="1" x14ac:dyDescent="0.25">
      <c r="A497" s="55"/>
      <c r="B497" s="88"/>
      <c r="C497" s="334"/>
      <c r="D497" s="316"/>
      <c r="E497" s="316"/>
      <c r="F497" s="316"/>
      <c r="G497" s="316"/>
      <c r="H497" s="316"/>
      <c r="I497" s="316"/>
      <c r="J497" s="317"/>
      <c r="K497" s="88" t="s">
        <v>243</v>
      </c>
      <c r="L497" s="88"/>
      <c r="M497" s="88"/>
      <c r="N497" s="88"/>
      <c r="O497" s="88"/>
      <c r="P497" s="88"/>
      <c r="Q497" s="88"/>
      <c r="R497" s="88"/>
      <c r="S497" s="88"/>
      <c r="T497" s="88"/>
      <c r="U497" s="88"/>
      <c r="V497" s="88"/>
      <c r="W497" s="88"/>
      <c r="X497" s="88"/>
      <c r="Y497" s="88"/>
      <c r="Z497" s="88"/>
      <c r="AA497" s="52"/>
      <c r="AC497" s="72" t="s">
        <v>81</v>
      </c>
      <c r="AD497" s="12" t="s">
        <v>244</v>
      </c>
    </row>
    <row r="498" spans="1:34" ht="30" customHeight="1" x14ac:dyDescent="0.25">
      <c r="A498" s="56" t="s">
        <v>31</v>
      </c>
      <c r="B498" s="332" t="s">
        <v>569</v>
      </c>
      <c r="C498" s="335"/>
      <c r="D498" s="335"/>
      <c r="E498" s="335"/>
      <c r="F498" s="335"/>
      <c r="G498" s="335"/>
      <c r="H498" s="335"/>
      <c r="I498" s="335"/>
      <c r="J498" s="336"/>
      <c r="K498" s="66">
        <f>SUM(K485:K497)</f>
        <v>6464</v>
      </c>
      <c r="L498" s="66">
        <f>SUM(L485:L497)</f>
        <v>25</v>
      </c>
      <c r="M498" s="66">
        <f>SUM(M485:M497)</f>
        <v>13</v>
      </c>
      <c r="N498" s="66">
        <f>SUM(N485:N497)</f>
        <v>13</v>
      </c>
      <c r="O498" s="66">
        <f>SUM(O485:O497)</f>
        <v>45</v>
      </c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66">
        <f>SUM(K498:Y498)</f>
        <v>6560</v>
      </c>
      <c r="AA498" s="52"/>
      <c r="AC498" s="72"/>
      <c r="AD498" s="4" t="s">
        <v>178</v>
      </c>
    </row>
    <row r="499" spans="1:34" ht="15.75" customHeight="1" x14ac:dyDescent="0.25">
      <c r="AA499" s="40" t="s">
        <v>82</v>
      </c>
      <c r="AC499"/>
    </row>
    <row r="500" spans="1:34" ht="31.15" customHeight="1" x14ac:dyDescent="0.25">
      <c r="A500" s="4"/>
      <c r="B500" s="4"/>
      <c r="C500" s="337" t="s">
        <v>514</v>
      </c>
      <c r="D500" s="337"/>
      <c r="E500" s="337"/>
      <c r="F500" s="337"/>
      <c r="G500" s="337"/>
      <c r="H500" s="337"/>
      <c r="I500" s="337"/>
      <c r="J500" s="337"/>
      <c r="K500" s="337"/>
      <c r="L500" s="337"/>
      <c r="M500" s="337"/>
      <c r="N500" s="338" t="s">
        <v>38</v>
      </c>
      <c r="O500" s="339"/>
      <c r="P500" s="339"/>
      <c r="Q500" s="339"/>
      <c r="R500" s="339"/>
      <c r="S500" s="339"/>
      <c r="T500" s="339"/>
      <c r="U500" s="339"/>
      <c r="V500" s="339"/>
      <c r="W500" s="339"/>
      <c r="X500" s="339"/>
      <c r="Y500" s="340"/>
      <c r="Z500" s="4"/>
      <c r="AA500" s="4"/>
      <c r="AC500"/>
    </row>
    <row r="501" spans="1:34" ht="24.75" customHeight="1" x14ac:dyDescent="0.25">
      <c r="A501" s="29"/>
      <c r="B501" s="30"/>
      <c r="C501" s="341" t="s">
        <v>576</v>
      </c>
      <c r="D501" s="342"/>
      <c r="E501" s="342"/>
      <c r="F501" s="341" t="s">
        <v>577</v>
      </c>
      <c r="G501" s="342"/>
      <c r="H501" s="342"/>
      <c r="I501" s="341" t="s">
        <v>578</v>
      </c>
      <c r="J501" s="342"/>
      <c r="K501" s="341" t="s">
        <v>579</v>
      </c>
      <c r="L501" s="341" t="s">
        <v>580</v>
      </c>
      <c r="M501" s="342"/>
      <c r="N501" s="164" t="s">
        <v>576</v>
      </c>
      <c r="O501" s="165" t="s">
        <v>577</v>
      </c>
      <c r="P501" s="341" t="s">
        <v>578</v>
      </c>
      <c r="Q501" s="342"/>
      <c r="R501" s="341" t="s">
        <v>579</v>
      </c>
      <c r="S501" s="342"/>
      <c r="T501" s="341" t="s">
        <v>580</v>
      </c>
      <c r="U501" s="342"/>
      <c r="V501" s="341" t="s">
        <v>581</v>
      </c>
      <c r="W501" s="342"/>
      <c r="X501" s="166" t="s">
        <v>582</v>
      </c>
      <c r="Y501" s="167" t="s">
        <v>583</v>
      </c>
      <c r="Z501" s="4"/>
      <c r="AC501"/>
    </row>
    <row r="502" spans="1:34" ht="24.75" customHeight="1" x14ac:dyDescent="0.25">
      <c r="A502" s="31"/>
      <c r="B502" s="32"/>
      <c r="C502" s="342"/>
      <c r="D502" s="342"/>
      <c r="E502" s="342"/>
      <c r="F502" s="342"/>
      <c r="G502" s="342"/>
      <c r="H502" s="342"/>
      <c r="I502" s="342"/>
      <c r="J502" s="342"/>
      <c r="K502" s="342"/>
      <c r="L502" s="342"/>
      <c r="M502" s="342"/>
      <c r="N502" s="168" t="s">
        <v>584</v>
      </c>
      <c r="O502" s="169" t="s">
        <v>585</v>
      </c>
      <c r="P502" s="343" t="s">
        <v>586</v>
      </c>
      <c r="Q502" s="344"/>
      <c r="R502" s="343" t="s">
        <v>587</v>
      </c>
      <c r="S502" s="344"/>
      <c r="T502" s="343" t="s">
        <v>588</v>
      </c>
      <c r="U502" s="344"/>
      <c r="V502" s="343" t="s">
        <v>589</v>
      </c>
      <c r="W502" s="344"/>
      <c r="X502" s="170" t="s">
        <v>590</v>
      </c>
      <c r="Y502" s="171" t="s">
        <v>591</v>
      </c>
      <c r="AA502" s="34"/>
      <c r="AC502"/>
    </row>
    <row r="503" spans="1:34" ht="15" customHeight="1" x14ac:dyDescent="0.25">
      <c r="AC503"/>
      <c r="AF503" s="12"/>
    </row>
    <row r="504" spans="1:34" ht="16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304"/>
      <c r="K504" s="304"/>
      <c r="L504" s="304"/>
      <c r="M504" s="304"/>
      <c r="N504" s="304"/>
      <c r="O504" s="304"/>
      <c r="P504" s="304"/>
      <c r="Q504" s="304"/>
      <c r="R504" s="304"/>
      <c r="S504" s="304"/>
      <c r="T504" s="304"/>
      <c r="U504" s="304"/>
      <c r="V504" s="304"/>
      <c r="W504" s="304"/>
      <c r="X504" s="30"/>
      <c r="Y504" s="2"/>
      <c r="Z504" s="2"/>
      <c r="AA504" s="3"/>
      <c r="AC504"/>
      <c r="AD504" t="s">
        <v>527</v>
      </c>
      <c r="AH504" s="105" t="s">
        <v>573</v>
      </c>
    </row>
    <row r="505" spans="1:34" ht="22.5" customHeight="1" x14ac:dyDescent="0.25">
      <c r="J505" s="252"/>
      <c r="K505" s="252"/>
      <c r="L505" s="252"/>
      <c r="M505" s="252"/>
      <c r="N505" s="253"/>
      <c r="O505" s="253"/>
      <c r="P505" s="253"/>
      <c r="Q505" s="253"/>
      <c r="R505" s="253"/>
      <c r="S505" s="253"/>
      <c r="T505" s="253"/>
      <c r="U505" s="253"/>
      <c r="V505" s="253"/>
      <c r="W505" s="253"/>
      <c r="X505" s="35"/>
      <c r="Y505" s="247" t="s">
        <v>63</v>
      </c>
      <c r="Z505" s="248"/>
      <c r="AC505"/>
      <c r="AH505" s="105" t="s">
        <v>572</v>
      </c>
    </row>
    <row r="506" spans="1:34" ht="22.5" customHeight="1" x14ac:dyDescent="0.25">
      <c r="J506" s="252" t="s">
        <v>1</v>
      </c>
      <c r="K506" s="252"/>
      <c r="L506" s="252"/>
      <c r="M506" s="252"/>
      <c r="N506" s="8" t="s">
        <v>511</v>
      </c>
      <c r="O506" s="8"/>
      <c r="P506" s="8"/>
      <c r="Q506" s="8"/>
      <c r="R506" s="2" t="s">
        <v>2</v>
      </c>
      <c r="S506" s="2"/>
      <c r="T506" s="2"/>
      <c r="U506" s="8" t="s">
        <v>510</v>
      </c>
      <c r="W506" s="8"/>
      <c r="X506" s="35"/>
      <c r="Y506" s="249"/>
      <c r="Z506" s="250"/>
      <c r="AC506"/>
    </row>
    <row r="507" spans="1:34" ht="22.5" customHeight="1" x14ac:dyDescent="0.25">
      <c r="O507" s="8"/>
      <c r="P507" s="8"/>
      <c r="Q507" s="8"/>
      <c r="R507" s="2" t="s">
        <v>3</v>
      </c>
      <c r="S507" s="2"/>
      <c r="T507" s="2"/>
      <c r="U507" s="8" t="s">
        <v>512</v>
      </c>
      <c r="W507" s="8"/>
      <c r="Y507" s="245" t="s">
        <v>527</v>
      </c>
      <c r="Z507" s="245"/>
      <c r="AC507"/>
    </row>
    <row r="508" spans="1:34" ht="22.5" customHeight="1" x14ac:dyDescent="0.25">
      <c r="O508" s="8"/>
      <c r="P508" s="8"/>
      <c r="Q508" s="8"/>
      <c r="R508" s="8"/>
      <c r="S508" s="8"/>
      <c r="T508" s="8"/>
      <c r="U508" s="8"/>
      <c r="V508" s="8"/>
      <c r="W508" s="260"/>
      <c r="X508" s="260"/>
      <c r="Y508" s="260"/>
      <c r="Z508" s="260"/>
      <c r="AC508"/>
    </row>
    <row r="509" spans="1:34" ht="22.5" customHeight="1" x14ac:dyDescent="0.25">
      <c r="O509" s="8"/>
      <c r="P509" s="8"/>
      <c r="Q509" s="8"/>
      <c r="R509" s="8"/>
      <c r="S509" s="8"/>
      <c r="T509" s="8"/>
      <c r="U509" s="8"/>
      <c r="V509" s="8"/>
      <c r="W509" s="260"/>
      <c r="X509" s="260"/>
      <c r="Y509" s="260"/>
      <c r="Z509" s="260"/>
      <c r="AC509"/>
    </row>
    <row r="510" spans="1:34" ht="21.75" customHeight="1" x14ac:dyDescent="0.25"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302" t="s">
        <v>528</v>
      </c>
      <c r="X510" s="302"/>
      <c r="Y510" s="302"/>
      <c r="Z510" s="302"/>
      <c r="AC510"/>
    </row>
    <row r="511" spans="1:34" ht="24.95" customHeight="1" x14ac:dyDescent="0.25">
      <c r="A511" s="45" t="s">
        <v>4</v>
      </c>
      <c r="B511" s="329" t="s">
        <v>5</v>
      </c>
      <c r="C511" s="329"/>
      <c r="D511" s="329"/>
      <c r="E511" s="329"/>
      <c r="F511" s="329"/>
      <c r="G511" s="329"/>
      <c r="H511" s="329"/>
      <c r="I511" s="329"/>
      <c r="J511" s="329"/>
      <c r="K511" s="330" t="s">
        <v>6</v>
      </c>
      <c r="L511" s="330"/>
      <c r="M511" s="330"/>
      <c r="N511" s="330"/>
      <c r="O511" s="330"/>
      <c r="P511" s="330"/>
      <c r="Q511" s="330"/>
      <c r="R511" s="330"/>
      <c r="S511" s="330"/>
      <c r="T511" s="330"/>
      <c r="U511" s="330"/>
      <c r="V511" s="330"/>
      <c r="W511" s="330"/>
      <c r="X511" s="330"/>
      <c r="Y511" s="330"/>
      <c r="Z511" s="330"/>
      <c r="AC511"/>
    </row>
    <row r="512" spans="1:34" ht="48.75" customHeight="1" x14ac:dyDescent="0.25">
      <c r="A512" s="45" t="s">
        <v>51</v>
      </c>
      <c r="B512" s="331" t="s">
        <v>52</v>
      </c>
      <c r="C512" s="332"/>
      <c r="D512" s="332"/>
      <c r="E512" s="332"/>
      <c r="F512" s="332"/>
      <c r="G512" s="332"/>
      <c r="H512" s="332"/>
      <c r="I512" s="332"/>
      <c r="J512" s="333"/>
      <c r="K512" s="11" t="s">
        <v>181</v>
      </c>
      <c r="L512" s="11" t="s">
        <v>183</v>
      </c>
      <c r="M512" s="11" t="s">
        <v>185</v>
      </c>
      <c r="N512" s="11" t="s">
        <v>187</v>
      </c>
      <c r="O512" s="11" t="s">
        <v>189</v>
      </c>
      <c r="P512" s="11" t="s">
        <v>191</v>
      </c>
      <c r="Q512" s="11" t="s">
        <v>193</v>
      </c>
      <c r="R512" s="11" t="s">
        <v>195</v>
      </c>
      <c r="S512" s="11" t="s">
        <v>197</v>
      </c>
      <c r="T512" s="11" t="s">
        <v>199</v>
      </c>
      <c r="U512" s="11" t="s">
        <v>201</v>
      </c>
      <c r="V512" s="11" t="s">
        <v>203</v>
      </c>
      <c r="W512" s="11" t="s">
        <v>205</v>
      </c>
      <c r="X512" s="11" t="s">
        <v>207</v>
      </c>
      <c r="Y512" s="11" t="s">
        <v>209</v>
      </c>
      <c r="Z512" s="46" t="s">
        <v>210</v>
      </c>
      <c r="AC512"/>
      <c r="AD512" s="15" t="s">
        <v>179</v>
      </c>
    </row>
    <row r="513" spans="1:30" ht="12.75" customHeight="1" x14ac:dyDescent="0.25">
      <c r="A513" s="47" t="s">
        <v>8</v>
      </c>
      <c r="B513" s="318" t="s">
        <v>9</v>
      </c>
      <c r="C513" s="319"/>
      <c r="D513" s="319"/>
      <c r="E513" s="319"/>
      <c r="F513" s="319"/>
      <c r="G513" s="319"/>
      <c r="H513" s="319"/>
      <c r="I513" s="319"/>
      <c r="J513" s="320"/>
      <c r="K513" s="48" t="s">
        <v>10</v>
      </c>
      <c r="L513" s="48" t="s">
        <v>11</v>
      </c>
      <c r="M513" s="48" t="s">
        <v>12</v>
      </c>
      <c r="N513" s="48" t="s">
        <v>13</v>
      </c>
      <c r="O513" s="48" t="s">
        <v>14</v>
      </c>
      <c r="P513" s="48" t="s">
        <v>15</v>
      </c>
      <c r="Q513" s="48" t="s">
        <v>16</v>
      </c>
      <c r="R513" s="48" t="s">
        <v>17</v>
      </c>
      <c r="S513" s="48" t="s">
        <v>18</v>
      </c>
      <c r="T513" s="48" t="s">
        <v>19</v>
      </c>
      <c r="U513" s="48" t="s">
        <v>20</v>
      </c>
      <c r="V513" s="48" t="s">
        <v>21</v>
      </c>
      <c r="W513" s="48" t="s">
        <v>22</v>
      </c>
      <c r="X513" s="48" t="s">
        <v>23</v>
      </c>
      <c r="Y513" s="48" t="s">
        <v>24</v>
      </c>
      <c r="Z513" s="48" t="s">
        <v>25</v>
      </c>
      <c r="AA513" s="49"/>
      <c r="AC513"/>
      <c r="AD513" s="18"/>
    </row>
    <row r="514" spans="1:30" ht="15" customHeight="1" x14ac:dyDescent="0.25">
      <c r="A514" s="321" t="s">
        <v>53</v>
      </c>
      <c r="B514" s="322"/>
      <c r="C514" s="322"/>
      <c r="D514" s="322"/>
      <c r="E514" s="322"/>
      <c r="F514" s="322"/>
      <c r="G514" s="322"/>
      <c r="H514" s="322"/>
      <c r="I514" s="322"/>
      <c r="J514" s="323"/>
      <c r="K514" s="324"/>
      <c r="L514" s="325"/>
      <c r="M514" s="325"/>
      <c r="N514" s="325"/>
      <c r="O514" s="325"/>
      <c r="P514" s="325"/>
      <c r="Q514" s="325"/>
      <c r="R514" s="325"/>
      <c r="S514" s="325"/>
      <c r="T514" s="325"/>
      <c r="U514" s="325"/>
      <c r="V514" s="325"/>
      <c r="W514" s="325"/>
      <c r="X514" s="325"/>
      <c r="Y514" s="325"/>
      <c r="Z514" s="326"/>
      <c r="AA514" s="37"/>
      <c r="AC514"/>
      <c r="AD514" s="50"/>
    </row>
    <row r="515" spans="1:30" ht="28.15" customHeight="1" x14ac:dyDescent="0.25">
      <c r="A515" s="45" t="s">
        <v>54</v>
      </c>
      <c r="B515" s="51" t="s">
        <v>239</v>
      </c>
      <c r="C515" s="327" t="s">
        <v>366</v>
      </c>
      <c r="D515" s="327"/>
      <c r="E515" s="327"/>
      <c r="F515" s="327"/>
      <c r="G515" s="327"/>
      <c r="H515" s="327"/>
      <c r="I515" s="327"/>
      <c r="J515" s="328"/>
      <c r="K515" s="107">
        <v>32</v>
      </c>
      <c r="L515" s="107">
        <v>32</v>
      </c>
      <c r="M515" s="107">
        <v>60</v>
      </c>
      <c r="N515" s="107">
        <v>34</v>
      </c>
      <c r="O515" s="107">
        <v>32</v>
      </c>
      <c r="P515" s="107">
        <v>41</v>
      </c>
      <c r="Q515" s="107">
        <v>47</v>
      </c>
      <c r="R515" s="107">
        <v>6</v>
      </c>
      <c r="S515" s="107">
        <v>7</v>
      </c>
      <c r="T515" s="107">
        <v>27</v>
      </c>
      <c r="U515" s="107">
        <v>22</v>
      </c>
      <c r="V515" s="107">
        <v>31</v>
      </c>
      <c r="W515" s="107">
        <v>12</v>
      </c>
      <c r="X515" s="107">
        <v>19</v>
      </c>
      <c r="Y515" s="107">
        <v>6</v>
      </c>
      <c r="Z515" s="66">
        <f t="shared" ref="Z515:Z525" si="49">SUM(K515:Y515)</f>
        <v>408</v>
      </c>
      <c r="AA515" s="52"/>
      <c r="AC515" s="71" t="s">
        <v>81</v>
      </c>
      <c r="AD515" s="12" t="s">
        <v>367</v>
      </c>
    </row>
    <row r="516" spans="1:30" ht="13.9" customHeight="1" x14ac:dyDescent="0.25">
      <c r="A516" s="53" t="s">
        <v>55</v>
      </c>
      <c r="B516" s="54" t="s">
        <v>222</v>
      </c>
      <c r="C516" s="316" t="s">
        <v>368</v>
      </c>
      <c r="D516" s="316"/>
      <c r="E516" s="316"/>
      <c r="F516" s="316"/>
      <c r="G516" s="316"/>
      <c r="H516" s="316"/>
      <c r="I516" s="316"/>
      <c r="J516" s="317"/>
      <c r="K516" s="107">
        <v>18</v>
      </c>
      <c r="L516" s="107">
        <v>19</v>
      </c>
      <c r="M516" s="107">
        <v>9</v>
      </c>
      <c r="N516" s="107">
        <v>21</v>
      </c>
      <c r="O516" s="107">
        <v>19</v>
      </c>
      <c r="P516" s="107">
        <v>23</v>
      </c>
      <c r="Q516" s="107">
        <v>22</v>
      </c>
      <c r="R516" s="107">
        <v>3</v>
      </c>
      <c r="S516" s="107">
        <v>7</v>
      </c>
      <c r="T516" s="107">
        <v>16</v>
      </c>
      <c r="U516" s="107">
        <v>16</v>
      </c>
      <c r="V516" s="107">
        <v>15</v>
      </c>
      <c r="W516" s="107">
        <v>1</v>
      </c>
      <c r="X516" s="107">
        <v>4</v>
      </c>
      <c r="Y516" s="107">
        <v>1</v>
      </c>
      <c r="Z516" s="66">
        <f t="shared" si="49"/>
        <v>194</v>
      </c>
      <c r="AA516" s="52"/>
      <c r="AC516" s="71" t="s">
        <v>81</v>
      </c>
      <c r="AD516" s="12" t="s">
        <v>369</v>
      </c>
    </row>
    <row r="517" spans="1:30" ht="13.9" customHeight="1" x14ac:dyDescent="0.25">
      <c r="A517" s="55"/>
      <c r="B517" s="54" t="s">
        <v>225</v>
      </c>
      <c r="C517" s="316" t="s">
        <v>370</v>
      </c>
      <c r="D517" s="316"/>
      <c r="E517" s="316"/>
      <c r="F517" s="316"/>
      <c r="G517" s="316"/>
      <c r="H517" s="316"/>
      <c r="I517" s="316"/>
      <c r="J517" s="317"/>
      <c r="K517" s="107">
        <v>8</v>
      </c>
      <c r="L517" s="107">
        <v>39</v>
      </c>
      <c r="M517" s="107">
        <v>92</v>
      </c>
      <c r="N517" s="107">
        <v>172</v>
      </c>
      <c r="O517" s="107">
        <v>140</v>
      </c>
      <c r="P517" s="107">
        <v>150</v>
      </c>
      <c r="Q517" s="107">
        <v>15</v>
      </c>
      <c r="R517" s="107">
        <v>13</v>
      </c>
      <c r="S517" s="107">
        <v>33</v>
      </c>
      <c r="T517" s="107">
        <v>9</v>
      </c>
      <c r="U517" s="107">
        <v>70</v>
      </c>
      <c r="V517" s="107">
        <v>131</v>
      </c>
      <c r="W517" s="107">
        <v>32</v>
      </c>
      <c r="X517" s="107">
        <v>11</v>
      </c>
      <c r="Y517" s="107">
        <v>13</v>
      </c>
      <c r="Z517" s="66">
        <f t="shared" si="49"/>
        <v>928</v>
      </c>
      <c r="AA517" s="52"/>
      <c r="AC517" s="71" t="s">
        <v>81</v>
      </c>
      <c r="AD517" s="12" t="s">
        <v>371</v>
      </c>
    </row>
    <row r="518" spans="1:30" ht="13.9" customHeight="1" x14ac:dyDescent="0.25">
      <c r="A518" s="55"/>
      <c r="B518" s="54" t="s">
        <v>227</v>
      </c>
      <c r="C518" s="316" t="s">
        <v>372</v>
      </c>
      <c r="D518" s="316"/>
      <c r="E518" s="316"/>
      <c r="F518" s="316"/>
      <c r="G518" s="316"/>
      <c r="H518" s="316"/>
      <c r="I518" s="316"/>
      <c r="J518" s="317"/>
      <c r="K518" s="107">
        <v>3</v>
      </c>
      <c r="L518" s="107">
        <v>7</v>
      </c>
      <c r="M518" s="107">
        <v>13</v>
      </c>
      <c r="N518" s="107">
        <v>13</v>
      </c>
      <c r="O518" s="107">
        <v>16</v>
      </c>
      <c r="P518" s="107">
        <v>12</v>
      </c>
      <c r="Q518" s="107">
        <v>12</v>
      </c>
      <c r="R518" s="107">
        <v>4</v>
      </c>
      <c r="S518" s="107">
        <v>4</v>
      </c>
      <c r="T518" s="107">
        <v>5</v>
      </c>
      <c r="U518" s="107">
        <v>13</v>
      </c>
      <c r="V518" s="107">
        <v>8</v>
      </c>
      <c r="W518" s="107">
        <v>4</v>
      </c>
      <c r="X518" s="107">
        <v>2</v>
      </c>
      <c r="Y518" s="107">
        <v>1</v>
      </c>
      <c r="Z518" s="66">
        <f t="shared" si="49"/>
        <v>117</v>
      </c>
      <c r="AA518" s="52"/>
      <c r="AC518" s="71" t="s">
        <v>81</v>
      </c>
      <c r="AD518" s="12" t="s">
        <v>373</v>
      </c>
    </row>
    <row r="519" spans="1:30" ht="13.9" customHeight="1" x14ac:dyDescent="0.25">
      <c r="A519" s="55"/>
      <c r="B519" s="54" t="s">
        <v>229</v>
      </c>
      <c r="C519" s="316" t="s">
        <v>374</v>
      </c>
      <c r="D519" s="316"/>
      <c r="E519" s="316"/>
      <c r="F519" s="316"/>
      <c r="G519" s="316"/>
      <c r="H519" s="316"/>
      <c r="I519" s="316"/>
      <c r="J519" s="317"/>
      <c r="K519" s="107">
        <v>15</v>
      </c>
      <c r="L519" s="107">
        <v>9</v>
      </c>
      <c r="M519" s="107">
        <v>14</v>
      </c>
      <c r="N519" s="107">
        <v>7</v>
      </c>
      <c r="O519" s="107">
        <v>6</v>
      </c>
      <c r="P519" s="107">
        <v>28</v>
      </c>
      <c r="Q519" s="107">
        <v>11</v>
      </c>
      <c r="R519" s="107">
        <v>3</v>
      </c>
      <c r="S519" s="107">
        <v>2</v>
      </c>
      <c r="T519" s="107">
        <v>4</v>
      </c>
      <c r="U519" s="107">
        <v>4</v>
      </c>
      <c r="V519" s="107">
        <v>6</v>
      </c>
      <c r="W519" s="107">
        <v>3</v>
      </c>
      <c r="X519" s="107">
        <v>30</v>
      </c>
      <c r="Y519" s="107">
        <v>1</v>
      </c>
      <c r="Z519" s="66">
        <f t="shared" si="49"/>
        <v>143</v>
      </c>
      <c r="AA519" s="52"/>
      <c r="AC519" s="71" t="s">
        <v>81</v>
      </c>
      <c r="AD519" s="12" t="s">
        <v>375</v>
      </c>
    </row>
    <row r="520" spans="1:30" ht="13.9" customHeight="1" x14ac:dyDescent="0.25">
      <c r="A520" s="55"/>
      <c r="B520" s="54" t="s">
        <v>231</v>
      </c>
      <c r="C520" s="316" t="s">
        <v>376</v>
      </c>
      <c r="D520" s="316"/>
      <c r="E520" s="316"/>
      <c r="F520" s="316"/>
      <c r="G520" s="316"/>
      <c r="H520" s="316"/>
      <c r="I520" s="316"/>
      <c r="J520" s="317"/>
      <c r="K520" s="107">
        <v>3</v>
      </c>
      <c r="L520" s="107">
        <v>7</v>
      </c>
      <c r="M520" s="107">
        <v>25</v>
      </c>
      <c r="N520" s="107">
        <v>38</v>
      </c>
      <c r="O520" s="107">
        <v>49</v>
      </c>
      <c r="P520" s="107">
        <v>129</v>
      </c>
      <c r="Q520" s="107">
        <v>27</v>
      </c>
      <c r="R520" s="107">
        <v>3</v>
      </c>
      <c r="S520" s="107">
        <v>13</v>
      </c>
      <c r="T520" s="107">
        <v>11</v>
      </c>
      <c r="U520" s="107">
        <v>10</v>
      </c>
      <c r="V520" s="107">
        <v>20</v>
      </c>
      <c r="W520" s="107">
        <v>23</v>
      </c>
      <c r="X520" s="107">
        <v>7</v>
      </c>
      <c r="Y520" s="107">
        <v>1</v>
      </c>
      <c r="Z520" s="66">
        <f t="shared" si="49"/>
        <v>366</v>
      </c>
      <c r="AA520" s="52"/>
      <c r="AC520" s="71" t="s">
        <v>81</v>
      </c>
      <c r="AD520" s="12" t="s">
        <v>377</v>
      </c>
    </row>
    <row r="521" spans="1:30" ht="13.9" customHeight="1" x14ac:dyDescent="0.25">
      <c r="A521" s="55"/>
      <c r="B521" s="54" t="s">
        <v>233</v>
      </c>
      <c r="C521" s="316" t="s">
        <v>378</v>
      </c>
      <c r="D521" s="316"/>
      <c r="E521" s="316"/>
      <c r="F521" s="316"/>
      <c r="G521" s="316"/>
      <c r="H521" s="316"/>
      <c r="I521" s="316"/>
      <c r="J521" s="317"/>
      <c r="K521" s="107">
        <v>135</v>
      </c>
      <c r="L521" s="107">
        <v>66</v>
      </c>
      <c r="M521" s="107">
        <v>158</v>
      </c>
      <c r="N521" s="107">
        <v>23</v>
      </c>
      <c r="O521" s="107">
        <v>24</v>
      </c>
      <c r="P521" s="107">
        <v>219</v>
      </c>
      <c r="Q521" s="107">
        <v>24</v>
      </c>
      <c r="R521" s="107">
        <v>41</v>
      </c>
      <c r="S521" s="107">
        <v>23</v>
      </c>
      <c r="T521" s="107">
        <v>146</v>
      </c>
      <c r="U521" s="107">
        <v>49</v>
      </c>
      <c r="V521" s="107">
        <v>4</v>
      </c>
      <c r="W521" s="107">
        <v>54</v>
      </c>
      <c r="X521" s="107">
        <v>267</v>
      </c>
      <c r="Y521" s="107">
        <v>2</v>
      </c>
      <c r="Z521" s="66">
        <f t="shared" si="49"/>
        <v>1235</v>
      </c>
      <c r="AA521" s="52"/>
      <c r="AC521" s="71" t="s">
        <v>81</v>
      </c>
      <c r="AD521" s="12" t="s">
        <v>379</v>
      </c>
    </row>
    <row r="522" spans="1:30" ht="13.9" customHeight="1" x14ac:dyDescent="0.25">
      <c r="A522" s="55"/>
      <c r="B522" s="54" t="s">
        <v>235</v>
      </c>
      <c r="C522" s="316" t="s">
        <v>380</v>
      </c>
      <c r="D522" s="316"/>
      <c r="E522" s="316"/>
      <c r="F522" s="316"/>
      <c r="G522" s="316"/>
      <c r="H522" s="316"/>
      <c r="I522" s="316"/>
      <c r="J522" s="317"/>
      <c r="K522" s="107">
        <v>12</v>
      </c>
      <c r="L522" s="107">
        <v>2</v>
      </c>
      <c r="M522" s="107">
        <v>8</v>
      </c>
      <c r="N522" s="107">
        <v>2</v>
      </c>
      <c r="O522" s="107">
        <v>7</v>
      </c>
      <c r="P522" s="107">
        <v>5</v>
      </c>
      <c r="Q522" s="107">
        <v>1</v>
      </c>
      <c r="R522" s="107">
        <v>0</v>
      </c>
      <c r="S522" s="107">
        <v>1</v>
      </c>
      <c r="T522" s="107">
        <v>5</v>
      </c>
      <c r="U522" s="107">
        <v>1</v>
      </c>
      <c r="V522" s="107">
        <v>0</v>
      </c>
      <c r="W522" s="107">
        <v>0</v>
      </c>
      <c r="X522" s="107">
        <v>4</v>
      </c>
      <c r="Y522" s="107">
        <v>0</v>
      </c>
      <c r="Z522" s="66">
        <f t="shared" si="49"/>
        <v>48</v>
      </c>
      <c r="AA522" s="52"/>
      <c r="AC522" s="71" t="s">
        <v>81</v>
      </c>
      <c r="AD522" s="12" t="s">
        <v>381</v>
      </c>
    </row>
    <row r="523" spans="1:30" ht="13.9" customHeight="1" x14ac:dyDescent="0.25">
      <c r="A523" s="55"/>
      <c r="B523" s="54" t="s">
        <v>237</v>
      </c>
      <c r="C523" s="316" t="s">
        <v>382</v>
      </c>
      <c r="D523" s="316"/>
      <c r="E523" s="316"/>
      <c r="F523" s="316"/>
      <c r="G523" s="316"/>
      <c r="H523" s="316"/>
      <c r="I523" s="316"/>
      <c r="J523" s="317"/>
      <c r="K523" s="107">
        <v>2</v>
      </c>
      <c r="L523" s="107">
        <v>1</v>
      </c>
      <c r="M523" s="107">
        <v>8</v>
      </c>
      <c r="N523" s="107">
        <v>4</v>
      </c>
      <c r="O523" s="107">
        <v>4</v>
      </c>
      <c r="P523" s="107">
        <v>6</v>
      </c>
      <c r="Q523" s="107">
        <v>3</v>
      </c>
      <c r="R523" s="107">
        <v>1</v>
      </c>
      <c r="S523" s="107">
        <v>0</v>
      </c>
      <c r="T523" s="107">
        <v>3</v>
      </c>
      <c r="U523" s="107">
        <v>3</v>
      </c>
      <c r="V523" s="107">
        <v>4</v>
      </c>
      <c r="W523" s="107">
        <v>2</v>
      </c>
      <c r="X523" s="107">
        <v>3</v>
      </c>
      <c r="Y523" s="107">
        <v>0</v>
      </c>
      <c r="Z523" s="66">
        <f t="shared" si="49"/>
        <v>44</v>
      </c>
      <c r="AA523" s="52"/>
      <c r="AC523" s="71" t="s">
        <v>81</v>
      </c>
      <c r="AD523" s="12" t="s">
        <v>383</v>
      </c>
    </row>
    <row r="524" spans="1:30" ht="13.9" customHeight="1" x14ac:dyDescent="0.25">
      <c r="A524" s="55"/>
      <c r="B524" s="54" t="s">
        <v>239</v>
      </c>
      <c r="C524" s="316" t="s">
        <v>384</v>
      </c>
      <c r="D524" s="316"/>
      <c r="E524" s="316"/>
      <c r="F524" s="316"/>
      <c r="G524" s="316"/>
      <c r="H524" s="316"/>
      <c r="I524" s="316"/>
      <c r="J524" s="317"/>
      <c r="K524" s="107">
        <v>79</v>
      </c>
      <c r="L524" s="107">
        <v>51</v>
      </c>
      <c r="M524" s="107">
        <v>47</v>
      </c>
      <c r="N524" s="107">
        <v>5</v>
      </c>
      <c r="O524" s="107">
        <v>5</v>
      </c>
      <c r="P524" s="107">
        <v>22</v>
      </c>
      <c r="Q524" s="107">
        <v>10</v>
      </c>
      <c r="R524" s="107">
        <v>1</v>
      </c>
      <c r="S524" s="107">
        <v>1</v>
      </c>
      <c r="T524" s="107">
        <v>15</v>
      </c>
      <c r="U524" s="107">
        <v>6</v>
      </c>
      <c r="V524" s="107">
        <v>4</v>
      </c>
      <c r="W524" s="107">
        <v>11</v>
      </c>
      <c r="X524" s="107">
        <v>112</v>
      </c>
      <c r="Y524" s="107">
        <v>4</v>
      </c>
      <c r="Z524" s="66">
        <f t="shared" si="49"/>
        <v>373</v>
      </c>
      <c r="AA524" s="52"/>
      <c r="AC524" s="71" t="s">
        <v>81</v>
      </c>
      <c r="AD524" s="12" t="s">
        <v>385</v>
      </c>
    </row>
    <row r="525" spans="1:30" ht="13.9" customHeight="1" x14ac:dyDescent="0.25">
      <c r="A525" s="55"/>
      <c r="B525" s="54" t="s">
        <v>241</v>
      </c>
      <c r="C525" s="316" t="s">
        <v>386</v>
      </c>
      <c r="D525" s="316"/>
      <c r="E525" s="316"/>
      <c r="F525" s="316"/>
      <c r="G525" s="316"/>
      <c r="H525" s="316"/>
      <c r="I525" s="316"/>
      <c r="J525" s="317"/>
      <c r="K525" s="107">
        <v>5</v>
      </c>
      <c r="L525" s="107">
        <v>4</v>
      </c>
      <c r="M525" s="107">
        <v>2</v>
      </c>
      <c r="N525" s="107">
        <v>1</v>
      </c>
      <c r="O525" s="107">
        <v>2</v>
      </c>
      <c r="P525" s="107">
        <v>10</v>
      </c>
      <c r="Q525" s="107">
        <v>3</v>
      </c>
      <c r="R525" s="107">
        <v>0</v>
      </c>
      <c r="S525" s="107">
        <v>0</v>
      </c>
      <c r="T525" s="107">
        <v>2</v>
      </c>
      <c r="U525" s="107">
        <v>1</v>
      </c>
      <c r="V525" s="107">
        <v>0</v>
      </c>
      <c r="W525" s="107">
        <v>2</v>
      </c>
      <c r="X525" s="107">
        <v>3</v>
      </c>
      <c r="Y525" s="107">
        <v>0</v>
      </c>
      <c r="Z525" s="66">
        <f t="shared" si="49"/>
        <v>35</v>
      </c>
      <c r="AA525" s="52"/>
      <c r="AC525" s="71" t="s">
        <v>81</v>
      </c>
      <c r="AD525" s="12" t="s">
        <v>387</v>
      </c>
    </row>
    <row r="526" spans="1:30" ht="13.9" customHeight="1" x14ac:dyDescent="0.25">
      <c r="A526" s="55"/>
      <c r="B526" s="89"/>
      <c r="C526" s="334"/>
      <c r="D526" s="316"/>
      <c r="E526" s="316"/>
      <c r="F526" s="316"/>
      <c r="G526" s="316"/>
      <c r="H526" s="316"/>
      <c r="I526" s="316"/>
      <c r="J526" s="317"/>
      <c r="K526" s="89" t="s">
        <v>243</v>
      </c>
      <c r="L526" s="89"/>
      <c r="M526" s="89"/>
      <c r="N526" s="89"/>
      <c r="O526" s="89"/>
      <c r="P526" s="89"/>
      <c r="Q526" s="89"/>
      <c r="R526" s="89"/>
      <c r="S526" s="89"/>
      <c r="T526" s="89"/>
      <c r="U526" s="89"/>
      <c r="V526" s="89"/>
      <c r="W526" s="89"/>
      <c r="X526" s="89"/>
      <c r="Y526" s="89"/>
      <c r="Z526" s="89"/>
      <c r="AA526" s="52"/>
      <c r="AC526" s="71" t="s">
        <v>81</v>
      </c>
      <c r="AD526" s="12" t="s">
        <v>244</v>
      </c>
    </row>
    <row r="527" spans="1:30" ht="13.9" customHeight="1" x14ac:dyDescent="0.25">
      <c r="A527" s="55"/>
      <c r="B527" s="89"/>
      <c r="C527" s="334"/>
      <c r="D527" s="316"/>
      <c r="E527" s="316"/>
      <c r="F527" s="316"/>
      <c r="G527" s="316"/>
      <c r="H527" s="316"/>
      <c r="I527" s="316"/>
      <c r="J527" s="317"/>
      <c r="K527" s="89" t="s">
        <v>243</v>
      </c>
      <c r="L527" s="89"/>
      <c r="M527" s="89"/>
      <c r="N527" s="89"/>
      <c r="O527" s="89"/>
      <c r="P527" s="89"/>
      <c r="Q527" s="89"/>
      <c r="R527" s="89"/>
      <c r="S527" s="89"/>
      <c r="T527" s="89"/>
      <c r="U527" s="89"/>
      <c r="V527" s="89"/>
      <c r="W527" s="89"/>
      <c r="X527" s="89"/>
      <c r="Y527" s="89"/>
      <c r="Z527" s="89"/>
      <c r="AA527" s="52"/>
      <c r="AC527" s="71" t="s">
        <v>81</v>
      </c>
      <c r="AD527" s="12" t="s">
        <v>244</v>
      </c>
    </row>
    <row r="528" spans="1:30" ht="30" customHeight="1" x14ac:dyDescent="0.25">
      <c r="A528" s="56" t="s">
        <v>31</v>
      </c>
      <c r="B528" s="331" t="s">
        <v>569</v>
      </c>
      <c r="C528" s="332"/>
      <c r="D528" s="332"/>
      <c r="E528" s="332"/>
      <c r="F528" s="332"/>
      <c r="G528" s="332"/>
      <c r="H528" s="332"/>
      <c r="I528" s="332"/>
      <c r="J528" s="333"/>
      <c r="K528" s="66">
        <f t="shared" ref="K528:Y528" si="50">SUM(K515:K527)</f>
        <v>312</v>
      </c>
      <c r="L528" s="66">
        <f t="shared" si="50"/>
        <v>237</v>
      </c>
      <c r="M528" s="66">
        <f t="shared" si="50"/>
        <v>436</v>
      </c>
      <c r="N528" s="66">
        <f t="shared" si="50"/>
        <v>320</v>
      </c>
      <c r="O528" s="66">
        <f t="shared" si="50"/>
        <v>304</v>
      </c>
      <c r="P528" s="66">
        <f t="shared" si="50"/>
        <v>645</v>
      </c>
      <c r="Q528" s="66">
        <f t="shared" si="50"/>
        <v>175</v>
      </c>
      <c r="R528" s="66">
        <f t="shared" si="50"/>
        <v>75</v>
      </c>
      <c r="S528" s="66">
        <f t="shared" si="50"/>
        <v>91</v>
      </c>
      <c r="T528" s="66">
        <f t="shared" si="50"/>
        <v>243</v>
      </c>
      <c r="U528" s="66">
        <f t="shared" si="50"/>
        <v>195</v>
      </c>
      <c r="V528" s="66">
        <f t="shared" si="50"/>
        <v>223</v>
      </c>
      <c r="W528" s="66">
        <f t="shared" si="50"/>
        <v>144</v>
      </c>
      <c r="X528" s="66">
        <f t="shared" si="50"/>
        <v>462</v>
      </c>
      <c r="Y528" s="66">
        <f t="shared" si="50"/>
        <v>29</v>
      </c>
      <c r="Z528" s="66">
        <f t="shared" ref="Z528:Z536" si="51">SUM(K528:Y528)</f>
        <v>3891</v>
      </c>
      <c r="AA528" s="52"/>
      <c r="AC528" s="71"/>
      <c r="AD528" s="12" t="s">
        <v>177</v>
      </c>
    </row>
    <row r="529" spans="1:30" ht="29.45" customHeight="1" x14ac:dyDescent="0.25">
      <c r="A529" s="45" t="s">
        <v>54</v>
      </c>
      <c r="B529" s="51" t="s">
        <v>241</v>
      </c>
      <c r="C529" s="327" t="s">
        <v>388</v>
      </c>
      <c r="D529" s="327"/>
      <c r="E529" s="327"/>
      <c r="F529" s="327"/>
      <c r="G529" s="327"/>
      <c r="H529" s="327"/>
      <c r="I529" s="327"/>
      <c r="J529" s="328"/>
      <c r="K529" s="107">
        <v>83</v>
      </c>
      <c r="L529" s="107">
        <v>35</v>
      </c>
      <c r="M529" s="107">
        <v>67</v>
      </c>
      <c r="N529" s="107">
        <v>8</v>
      </c>
      <c r="O529" s="107">
        <v>4</v>
      </c>
      <c r="P529" s="107">
        <v>51</v>
      </c>
      <c r="Q529" s="107">
        <v>107</v>
      </c>
      <c r="R529" s="107">
        <v>4</v>
      </c>
      <c r="S529" s="107">
        <v>2</v>
      </c>
      <c r="T529" s="107">
        <v>17</v>
      </c>
      <c r="U529" s="107">
        <v>13</v>
      </c>
      <c r="V529" s="107">
        <v>1</v>
      </c>
      <c r="W529" s="107">
        <v>8</v>
      </c>
      <c r="X529" s="107">
        <v>57</v>
      </c>
      <c r="Y529" s="107">
        <v>2</v>
      </c>
      <c r="Z529" s="66">
        <f t="shared" si="51"/>
        <v>459</v>
      </c>
      <c r="AA529" s="52"/>
      <c r="AC529" s="71" t="s">
        <v>81</v>
      </c>
      <c r="AD529" s="12" t="s">
        <v>389</v>
      </c>
    </row>
    <row r="530" spans="1:30" ht="13.9" customHeight="1" x14ac:dyDescent="0.25">
      <c r="A530" s="53" t="s">
        <v>55</v>
      </c>
      <c r="B530" s="54" t="s">
        <v>222</v>
      </c>
      <c r="C530" s="316" t="s">
        <v>390</v>
      </c>
      <c r="D530" s="316"/>
      <c r="E530" s="316"/>
      <c r="F530" s="316"/>
      <c r="G530" s="316"/>
      <c r="H530" s="316"/>
      <c r="I530" s="316"/>
      <c r="J530" s="317"/>
      <c r="K530" s="107">
        <v>65</v>
      </c>
      <c r="L530" s="107">
        <v>15</v>
      </c>
      <c r="M530" s="107">
        <v>41</v>
      </c>
      <c r="N530" s="107">
        <v>3</v>
      </c>
      <c r="O530" s="107">
        <v>4</v>
      </c>
      <c r="P530" s="107">
        <v>13</v>
      </c>
      <c r="Q530" s="107">
        <v>62</v>
      </c>
      <c r="R530" s="107">
        <v>4</v>
      </c>
      <c r="S530" s="107">
        <v>3</v>
      </c>
      <c r="T530" s="107">
        <v>17</v>
      </c>
      <c r="U530" s="107">
        <v>5</v>
      </c>
      <c r="V530" s="107">
        <v>1</v>
      </c>
      <c r="W530" s="107">
        <v>7</v>
      </c>
      <c r="X530" s="107">
        <v>69</v>
      </c>
      <c r="Y530" s="107">
        <v>1</v>
      </c>
      <c r="Z530" s="66">
        <f t="shared" si="51"/>
        <v>310</v>
      </c>
      <c r="AA530" s="52"/>
      <c r="AC530" s="71" t="s">
        <v>81</v>
      </c>
      <c r="AD530" s="12" t="s">
        <v>391</v>
      </c>
    </row>
    <row r="531" spans="1:30" ht="13.9" customHeight="1" x14ac:dyDescent="0.25">
      <c r="A531" s="55"/>
      <c r="B531" s="54" t="s">
        <v>225</v>
      </c>
      <c r="C531" s="316" t="s">
        <v>392</v>
      </c>
      <c r="D531" s="316"/>
      <c r="E531" s="316"/>
      <c r="F531" s="316"/>
      <c r="G531" s="316"/>
      <c r="H531" s="316"/>
      <c r="I531" s="316"/>
      <c r="J531" s="317"/>
      <c r="K531" s="107">
        <v>37</v>
      </c>
      <c r="L531" s="107">
        <v>7</v>
      </c>
      <c r="M531" s="107">
        <v>21</v>
      </c>
      <c r="N531" s="107">
        <v>2</v>
      </c>
      <c r="O531" s="107">
        <v>2</v>
      </c>
      <c r="P531" s="107">
        <v>8</v>
      </c>
      <c r="Q531" s="107">
        <v>79</v>
      </c>
      <c r="R531" s="107">
        <v>2</v>
      </c>
      <c r="S531" s="107">
        <v>1</v>
      </c>
      <c r="T531" s="107">
        <v>3</v>
      </c>
      <c r="U531" s="107">
        <v>3</v>
      </c>
      <c r="V531" s="107">
        <v>1</v>
      </c>
      <c r="W531" s="107">
        <v>3</v>
      </c>
      <c r="X531" s="107">
        <v>21</v>
      </c>
      <c r="Y531" s="107">
        <v>1</v>
      </c>
      <c r="Z531" s="66">
        <f t="shared" si="51"/>
        <v>191</v>
      </c>
      <c r="AA531" s="52"/>
      <c r="AC531" s="71" t="s">
        <v>81</v>
      </c>
      <c r="AD531" s="12" t="s">
        <v>393</v>
      </c>
    </row>
    <row r="532" spans="1:30" ht="13.9" customHeight="1" x14ac:dyDescent="0.25">
      <c r="A532" s="55"/>
      <c r="B532" s="54" t="s">
        <v>227</v>
      </c>
      <c r="C532" s="316" t="s">
        <v>394</v>
      </c>
      <c r="D532" s="316"/>
      <c r="E532" s="316"/>
      <c r="F532" s="316"/>
      <c r="G532" s="316"/>
      <c r="H532" s="316"/>
      <c r="I532" s="316"/>
      <c r="J532" s="317"/>
      <c r="K532" s="107">
        <v>93</v>
      </c>
      <c r="L532" s="107">
        <v>38</v>
      </c>
      <c r="M532" s="107">
        <v>24</v>
      </c>
      <c r="N532" s="107">
        <v>0</v>
      </c>
      <c r="O532" s="107">
        <v>2</v>
      </c>
      <c r="P532" s="107">
        <v>13</v>
      </c>
      <c r="Q532" s="107">
        <v>43</v>
      </c>
      <c r="R532" s="107">
        <v>2</v>
      </c>
      <c r="S532" s="107">
        <v>0</v>
      </c>
      <c r="T532" s="107">
        <v>6</v>
      </c>
      <c r="U532" s="107">
        <v>13</v>
      </c>
      <c r="V532" s="107">
        <v>0</v>
      </c>
      <c r="W532" s="107">
        <v>8</v>
      </c>
      <c r="X532" s="107">
        <v>43</v>
      </c>
      <c r="Y532" s="107">
        <v>1</v>
      </c>
      <c r="Z532" s="66">
        <f t="shared" si="51"/>
        <v>286</v>
      </c>
      <c r="AA532" s="52"/>
      <c r="AC532" s="71" t="s">
        <v>81</v>
      </c>
      <c r="AD532" s="12" t="s">
        <v>395</v>
      </c>
    </row>
    <row r="533" spans="1:30" ht="13.9" customHeight="1" x14ac:dyDescent="0.25">
      <c r="A533" s="55"/>
      <c r="B533" s="54" t="s">
        <v>229</v>
      </c>
      <c r="C533" s="316" t="s">
        <v>396</v>
      </c>
      <c r="D533" s="316"/>
      <c r="E533" s="316"/>
      <c r="F533" s="316"/>
      <c r="G533" s="316"/>
      <c r="H533" s="316"/>
      <c r="I533" s="316"/>
      <c r="J533" s="317"/>
      <c r="K533" s="107">
        <v>9</v>
      </c>
      <c r="L533" s="107">
        <v>6</v>
      </c>
      <c r="M533" s="107">
        <v>11</v>
      </c>
      <c r="N533" s="107">
        <v>2</v>
      </c>
      <c r="O533" s="107">
        <v>2</v>
      </c>
      <c r="P533" s="107">
        <v>5</v>
      </c>
      <c r="Q533" s="107">
        <v>9</v>
      </c>
      <c r="R533" s="107">
        <v>0</v>
      </c>
      <c r="S533" s="107">
        <v>0</v>
      </c>
      <c r="T533" s="107">
        <v>5</v>
      </c>
      <c r="U533" s="107">
        <v>1</v>
      </c>
      <c r="V533" s="107">
        <v>1</v>
      </c>
      <c r="W533" s="107">
        <v>2</v>
      </c>
      <c r="X533" s="107">
        <v>7</v>
      </c>
      <c r="Y533" s="107">
        <v>0</v>
      </c>
      <c r="Z533" s="66">
        <f t="shared" si="51"/>
        <v>60</v>
      </c>
      <c r="AA533" s="52"/>
      <c r="AC533" s="71" t="s">
        <v>81</v>
      </c>
      <c r="AD533" s="12" t="s">
        <v>397</v>
      </c>
    </row>
    <row r="534" spans="1:30" ht="13.9" customHeight="1" x14ac:dyDescent="0.25">
      <c r="A534" s="55"/>
      <c r="B534" s="54" t="s">
        <v>231</v>
      </c>
      <c r="C534" s="316" t="s">
        <v>398</v>
      </c>
      <c r="D534" s="316"/>
      <c r="E534" s="316"/>
      <c r="F534" s="316"/>
      <c r="G534" s="316"/>
      <c r="H534" s="316"/>
      <c r="I534" s="316"/>
      <c r="J534" s="317"/>
      <c r="K534" s="107">
        <v>14</v>
      </c>
      <c r="L534" s="107">
        <v>7</v>
      </c>
      <c r="M534" s="107">
        <v>4</v>
      </c>
      <c r="N534" s="107">
        <v>1</v>
      </c>
      <c r="O534" s="107">
        <v>0</v>
      </c>
      <c r="P534" s="107">
        <v>4</v>
      </c>
      <c r="Q534" s="107">
        <v>28</v>
      </c>
      <c r="R534" s="107">
        <v>4</v>
      </c>
      <c r="S534" s="107">
        <v>1</v>
      </c>
      <c r="T534" s="107">
        <v>6</v>
      </c>
      <c r="U534" s="107">
        <v>2</v>
      </c>
      <c r="V534" s="107">
        <v>0</v>
      </c>
      <c r="W534" s="107">
        <v>3</v>
      </c>
      <c r="X534" s="107">
        <v>7</v>
      </c>
      <c r="Y534" s="107">
        <v>0</v>
      </c>
      <c r="Z534" s="66">
        <f t="shared" si="51"/>
        <v>81</v>
      </c>
      <c r="AA534" s="52"/>
      <c r="AC534" s="71" t="s">
        <v>81</v>
      </c>
      <c r="AD534" s="12" t="s">
        <v>399</v>
      </c>
    </row>
    <row r="535" spans="1:30" ht="13.9" customHeight="1" x14ac:dyDescent="0.25">
      <c r="A535" s="55"/>
      <c r="B535" s="54" t="s">
        <v>233</v>
      </c>
      <c r="C535" s="316" t="s">
        <v>400</v>
      </c>
      <c r="D535" s="316"/>
      <c r="E535" s="316"/>
      <c r="F535" s="316"/>
      <c r="G535" s="316"/>
      <c r="H535" s="316"/>
      <c r="I535" s="316"/>
      <c r="J535" s="317"/>
      <c r="K535" s="107">
        <v>26</v>
      </c>
      <c r="L535" s="107">
        <v>5</v>
      </c>
      <c r="M535" s="107">
        <v>10</v>
      </c>
      <c r="N535" s="107">
        <v>0</v>
      </c>
      <c r="O535" s="107">
        <v>0</v>
      </c>
      <c r="P535" s="107">
        <v>10</v>
      </c>
      <c r="Q535" s="107">
        <v>11</v>
      </c>
      <c r="R535" s="107">
        <v>1</v>
      </c>
      <c r="S535" s="107">
        <v>0</v>
      </c>
      <c r="T535" s="107">
        <v>1</v>
      </c>
      <c r="U535" s="107">
        <v>1</v>
      </c>
      <c r="V535" s="107">
        <v>0</v>
      </c>
      <c r="W535" s="107">
        <v>2</v>
      </c>
      <c r="X535" s="107">
        <v>5</v>
      </c>
      <c r="Y535" s="107">
        <v>0</v>
      </c>
      <c r="Z535" s="66">
        <f t="shared" si="51"/>
        <v>72</v>
      </c>
      <c r="AA535" s="52"/>
      <c r="AC535" s="71" t="s">
        <v>81</v>
      </c>
      <c r="AD535" s="12" t="s">
        <v>401</v>
      </c>
    </row>
    <row r="536" spans="1:30" ht="13.9" customHeight="1" x14ac:dyDescent="0.25">
      <c r="A536" s="55"/>
      <c r="B536" s="54" t="s">
        <v>235</v>
      </c>
      <c r="C536" s="316" t="s">
        <v>402</v>
      </c>
      <c r="D536" s="316"/>
      <c r="E536" s="316"/>
      <c r="F536" s="316"/>
      <c r="G536" s="316"/>
      <c r="H536" s="316"/>
      <c r="I536" s="316"/>
      <c r="J536" s="317"/>
      <c r="K536" s="107">
        <v>18</v>
      </c>
      <c r="L536" s="107">
        <v>1</v>
      </c>
      <c r="M536" s="107">
        <v>1</v>
      </c>
      <c r="N536" s="107">
        <v>3</v>
      </c>
      <c r="O536" s="107">
        <v>0</v>
      </c>
      <c r="P536" s="107">
        <v>2</v>
      </c>
      <c r="Q536" s="107">
        <v>1</v>
      </c>
      <c r="R536" s="107">
        <v>0</v>
      </c>
      <c r="S536" s="107">
        <v>0</v>
      </c>
      <c r="T536" s="107">
        <v>2</v>
      </c>
      <c r="U536" s="107">
        <v>0</v>
      </c>
      <c r="V536" s="107">
        <v>0</v>
      </c>
      <c r="W536" s="107">
        <v>2</v>
      </c>
      <c r="X536" s="107">
        <v>24</v>
      </c>
      <c r="Y536" s="107">
        <v>0</v>
      </c>
      <c r="Z536" s="66">
        <f t="shared" si="51"/>
        <v>54</v>
      </c>
      <c r="AA536" s="52"/>
      <c r="AC536" s="71" t="s">
        <v>81</v>
      </c>
      <c r="AD536" s="12" t="s">
        <v>403</v>
      </c>
    </row>
    <row r="537" spans="1:30" ht="13.9" customHeight="1" x14ac:dyDescent="0.25">
      <c r="A537" s="55"/>
      <c r="B537" s="91"/>
      <c r="C537" s="334"/>
      <c r="D537" s="316"/>
      <c r="E537" s="316"/>
      <c r="F537" s="316"/>
      <c r="G537" s="316"/>
      <c r="H537" s="316"/>
      <c r="I537" s="316"/>
      <c r="J537" s="317"/>
      <c r="K537" s="91" t="s">
        <v>243</v>
      </c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52"/>
      <c r="AC537" s="71" t="s">
        <v>81</v>
      </c>
      <c r="AD537" s="12" t="s">
        <v>244</v>
      </c>
    </row>
    <row r="538" spans="1:30" ht="13.9" customHeight="1" x14ac:dyDescent="0.25">
      <c r="A538" s="55"/>
      <c r="B538" s="91"/>
      <c r="C538" s="334"/>
      <c r="D538" s="316"/>
      <c r="E538" s="316"/>
      <c r="F538" s="316"/>
      <c r="G538" s="316"/>
      <c r="H538" s="316"/>
      <c r="I538" s="316"/>
      <c r="J538" s="317"/>
      <c r="K538" s="91" t="s">
        <v>243</v>
      </c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  <c r="Z538" s="91"/>
      <c r="AA538" s="52"/>
      <c r="AC538" s="71" t="s">
        <v>81</v>
      </c>
      <c r="AD538" s="12" t="s">
        <v>244</v>
      </c>
    </row>
    <row r="539" spans="1:30" ht="13.9" customHeight="1" x14ac:dyDescent="0.25">
      <c r="A539" s="55"/>
      <c r="B539" s="91"/>
      <c r="C539" s="334"/>
      <c r="D539" s="316"/>
      <c r="E539" s="316"/>
      <c r="F539" s="316"/>
      <c r="G539" s="316"/>
      <c r="H539" s="316"/>
      <c r="I539" s="316"/>
      <c r="J539" s="317"/>
      <c r="K539" s="91" t="s">
        <v>243</v>
      </c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  <c r="Z539" s="91"/>
      <c r="AA539" s="52"/>
      <c r="AC539" s="71" t="s">
        <v>81</v>
      </c>
      <c r="AD539" s="12" t="s">
        <v>244</v>
      </c>
    </row>
    <row r="540" spans="1:30" ht="13.9" customHeight="1" x14ac:dyDescent="0.25">
      <c r="A540" s="55"/>
      <c r="B540" s="91"/>
      <c r="C540" s="334"/>
      <c r="D540" s="316"/>
      <c r="E540" s="316"/>
      <c r="F540" s="316"/>
      <c r="G540" s="316"/>
      <c r="H540" s="316"/>
      <c r="I540" s="316"/>
      <c r="J540" s="317"/>
      <c r="K540" s="91" t="s">
        <v>243</v>
      </c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1"/>
      <c r="Z540" s="91"/>
      <c r="AA540" s="52"/>
      <c r="AC540" s="71" t="s">
        <v>81</v>
      </c>
      <c r="AD540" s="12" t="s">
        <v>244</v>
      </c>
    </row>
    <row r="541" spans="1:30" ht="13.9" customHeight="1" x14ac:dyDescent="0.25">
      <c r="A541" s="55"/>
      <c r="B541" s="91"/>
      <c r="C541" s="334"/>
      <c r="D541" s="316"/>
      <c r="E541" s="316"/>
      <c r="F541" s="316"/>
      <c r="G541" s="316"/>
      <c r="H541" s="316"/>
      <c r="I541" s="316"/>
      <c r="J541" s="317"/>
      <c r="K541" s="91" t="s">
        <v>243</v>
      </c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52"/>
      <c r="AC541" s="72" t="s">
        <v>81</v>
      </c>
      <c r="AD541" s="12" t="s">
        <v>244</v>
      </c>
    </row>
    <row r="542" spans="1:30" ht="30" customHeight="1" x14ac:dyDescent="0.25">
      <c r="A542" s="56" t="s">
        <v>31</v>
      </c>
      <c r="B542" s="332" t="s">
        <v>569</v>
      </c>
      <c r="C542" s="335"/>
      <c r="D542" s="335"/>
      <c r="E542" s="335"/>
      <c r="F542" s="335"/>
      <c r="G542" s="335"/>
      <c r="H542" s="335"/>
      <c r="I542" s="335"/>
      <c r="J542" s="336"/>
      <c r="K542" s="66">
        <f t="shared" ref="K542:Y542" si="52">SUM(K529:K541)</f>
        <v>345</v>
      </c>
      <c r="L542" s="66">
        <f t="shared" si="52"/>
        <v>114</v>
      </c>
      <c r="M542" s="66">
        <f t="shared" si="52"/>
        <v>179</v>
      </c>
      <c r="N542" s="66">
        <f t="shared" si="52"/>
        <v>19</v>
      </c>
      <c r="O542" s="66">
        <f t="shared" si="52"/>
        <v>14</v>
      </c>
      <c r="P542" s="66">
        <f t="shared" si="52"/>
        <v>106</v>
      </c>
      <c r="Q542" s="66">
        <f t="shared" si="52"/>
        <v>340</v>
      </c>
      <c r="R542" s="66">
        <f t="shared" si="52"/>
        <v>17</v>
      </c>
      <c r="S542" s="66">
        <f t="shared" si="52"/>
        <v>7</v>
      </c>
      <c r="T542" s="66">
        <f t="shared" si="52"/>
        <v>57</v>
      </c>
      <c r="U542" s="66">
        <f t="shared" si="52"/>
        <v>38</v>
      </c>
      <c r="V542" s="66">
        <f t="shared" si="52"/>
        <v>4</v>
      </c>
      <c r="W542" s="66">
        <f t="shared" si="52"/>
        <v>35</v>
      </c>
      <c r="X542" s="66">
        <f t="shared" si="52"/>
        <v>233</v>
      </c>
      <c r="Y542" s="66">
        <f t="shared" si="52"/>
        <v>5</v>
      </c>
      <c r="Z542" s="66">
        <f>SUM(K542:Y542)</f>
        <v>1513</v>
      </c>
      <c r="AA542" s="52"/>
      <c r="AC542" s="72"/>
      <c r="AD542" s="4" t="s">
        <v>177</v>
      </c>
    </row>
    <row r="543" spans="1:30" ht="15.75" customHeight="1" x14ac:dyDescent="0.25">
      <c r="AA543" s="40" t="s">
        <v>82</v>
      </c>
      <c r="AC543"/>
    </row>
    <row r="544" spans="1:30" ht="31.15" customHeight="1" x14ac:dyDescent="0.25">
      <c r="A544" s="4"/>
      <c r="B544" s="4"/>
      <c r="C544" s="337" t="s">
        <v>514</v>
      </c>
      <c r="D544" s="337"/>
      <c r="E544" s="337"/>
      <c r="F544" s="337"/>
      <c r="G544" s="337"/>
      <c r="H544" s="337"/>
      <c r="I544" s="337"/>
      <c r="J544" s="337"/>
      <c r="K544" s="337"/>
      <c r="L544" s="337"/>
      <c r="M544" s="337"/>
      <c r="N544" s="338" t="s">
        <v>38</v>
      </c>
      <c r="O544" s="339"/>
      <c r="P544" s="339"/>
      <c r="Q544" s="339"/>
      <c r="R544" s="339"/>
      <c r="S544" s="339"/>
      <c r="T544" s="339"/>
      <c r="U544" s="339"/>
      <c r="V544" s="339"/>
      <c r="W544" s="339"/>
      <c r="X544" s="339"/>
      <c r="Y544" s="340"/>
      <c r="Z544" s="4"/>
      <c r="AA544" s="4"/>
      <c r="AC544"/>
    </row>
    <row r="545" spans="1:34" ht="24.75" customHeight="1" x14ac:dyDescent="0.25">
      <c r="A545" s="29"/>
      <c r="B545" s="30"/>
      <c r="C545" s="341" t="s">
        <v>576</v>
      </c>
      <c r="D545" s="342"/>
      <c r="E545" s="342"/>
      <c r="F545" s="341" t="s">
        <v>577</v>
      </c>
      <c r="G545" s="342"/>
      <c r="H545" s="342"/>
      <c r="I545" s="341" t="s">
        <v>578</v>
      </c>
      <c r="J545" s="342"/>
      <c r="K545" s="341" t="s">
        <v>579</v>
      </c>
      <c r="L545" s="341" t="s">
        <v>580</v>
      </c>
      <c r="M545" s="342"/>
      <c r="N545" s="172" t="s">
        <v>576</v>
      </c>
      <c r="O545" s="173" t="s">
        <v>577</v>
      </c>
      <c r="P545" s="341" t="s">
        <v>578</v>
      </c>
      <c r="Q545" s="342"/>
      <c r="R545" s="341" t="s">
        <v>579</v>
      </c>
      <c r="S545" s="342"/>
      <c r="T545" s="341" t="s">
        <v>580</v>
      </c>
      <c r="U545" s="342"/>
      <c r="V545" s="341" t="s">
        <v>581</v>
      </c>
      <c r="W545" s="342"/>
      <c r="X545" s="174" t="s">
        <v>582</v>
      </c>
      <c r="Y545" s="175" t="s">
        <v>583</v>
      </c>
      <c r="Z545" s="4"/>
      <c r="AC545"/>
    </row>
    <row r="546" spans="1:34" ht="24.75" customHeight="1" x14ac:dyDescent="0.25">
      <c r="A546" s="31"/>
      <c r="B546" s="32"/>
      <c r="C546" s="342"/>
      <c r="D546" s="342"/>
      <c r="E546" s="342"/>
      <c r="F546" s="342"/>
      <c r="G546" s="342"/>
      <c r="H546" s="342"/>
      <c r="I546" s="342"/>
      <c r="J546" s="342"/>
      <c r="K546" s="342"/>
      <c r="L546" s="342"/>
      <c r="M546" s="342"/>
      <c r="N546" s="176" t="s">
        <v>584</v>
      </c>
      <c r="O546" s="177" t="s">
        <v>585</v>
      </c>
      <c r="P546" s="343" t="s">
        <v>586</v>
      </c>
      <c r="Q546" s="344"/>
      <c r="R546" s="343" t="s">
        <v>587</v>
      </c>
      <c r="S546" s="344"/>
      <c r="T546" s="343" t="s">
        <v>588</v>
      </c>
      <c r="U546" s="344"/>
      <c r="V546" s="343" t="s">
        <v>589</v>
      </c>
      <c r="W546" s="344"/>
      <c r="X546" s="178" t="s">
        <v>590</v>
      </c>
      <c r="Y546" s="179" t="s">
        <v>591</v>
      </c>
      <c r="AA546" s="34"/>
      <c r="AC546"/>
    </row>
    <row r="547" spans="1:34" ht="15" customHeight="1" x14ac:dyDescent="0.25">
      <c r="AC547"/>
      <c r="AF547" s="12"/>
    </row>
    <row r="548" spans="1:34" ht="16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304"/>
      <c r="K548" s="304"/>
      <c r="L548" s="304"/>
      <c r="M548" s="304"/>
      <c r="N548" s="304"/>
      <c r="O548" s="304"/>
      <c r="P548" s="304"/>
      <c r="Q548" s="304"/>
      <c r="R548" s="304"/>
      <c r="S548" s="304"/>
      <c r="T548" s="304"/>
      <c r="U548" s="304"/>
      <c r="V548" s="304"/>
      <c r="W548" s="304"/>
      <c r="X548" s="30"/>
      <c r="Y548" s="2"/>
      <c r="Z548" s="2"/>
      <c r="AA548" s="3"/>
      <c r="AC548"/>
      <c r="AD548" t="s">
        <v>549</v>
      </c>
      <c r="AH548" s="105" t="s">
        <v>573</v>
      </c>
    </row>
    <row r="549" spans="1:34" ht="22.5" customHeight="1" x14ac:dyDescent="0.25">
      <c r="J549" s="252"/>
      <c r="K549" s="252"/>
      <c r="L549" s="252"/>
      <c r="M549" s="252"/>
      <c r="N549" s="253"/>
      <c r="O549" s="253"/>
      <c r="P549" s="253"/>
      <c r="Q549" s="253"/>
      <c r="R549" s="253"/>
      <c r="S549" s="253"/>
      <c r="T549" s="253"/>
      <c r="U549" s="253"/>
      <c r="V549" s="253"/>
      <c r="W549" s="253"/>
      <c r="X549" s="35"/>
      <c r="Y549" s="247" t="s">
        <v>63</v>
      </c>
      <c r="Z549" s="248"/>
      <c r="AC549"/>
      <c r="AH549" s="105" t="s">
        <v>572</v>
      </c>
    </row>
    <row r="550" spans="1:34" ht="22.5" customHeight="1" x14ac:dyDescent="0.25">
      <c r="J550" s="252" t="s">
        <v>1</v>
      </c>
      <c r="K550" s="252"/>
      <c r="L550" s="252"/>
      <c r="M550" s="252"/>
      <c r="N550" s="8" t="s">
        <v>511</v>
      </c>
      <c r="O550" s="8"/>
      <c r="P550" s="8"/>
      <c r="Q550" s="8"/>
      <c r="R550" s="2" t="s">
        <v>2</v>
      </c>
      <c r="S550" s="2"/>
      <c r="T550" s="2"/>
      <c r="U550" s="8" t="s">
        <v>510</v>
      </c>
      <c r="W550" s="8"/>
      <c r="X550" s="35"/>
      <c r="Y550" s="249"/>
      <c r="Z550" s="250"/>
      <c r="AC550"/>
    </row>
    <row r="551" spans="1:34" ht="22.5" customHeight="1" x14ac:dyDescent="0.25">
      <c r="O551" s="8"/>
      <c r="P551" s="8"/>
      <c r="Q551" s="8"/>
      <c r="R551" s="2" t="s">
        <v>3</v>
      </c>
      <c r="S551" s="2"/>
      <c r="T551" s="2"/>
      <c r="U551" s="8" t="s">
        <v>512</v>
      </c>
      <c r="W551" s="8"/>
      <c r="Y551" s="245" t="s">
        <v>549</v>
      </c>
      <c r="Z551" s="245"/>
      <c r="AC551"/>
    </row>
    <row r="552" spans="1:34" ht="22.5" customHeight="1" x14ac:dyDescent="0.25">
      <c r="O552" s="8"/>
      <c r="P552" s="8"/>
      <c r="Q552" s="8"/>
      <c r="R552" s="8"/>
      <c r="S552" s="8"/>
      <c r="T552" s="8"/>
      <c r="U552" s="8"/>
      <c r="V552" s="8"/>
      <c r="W552" s="260"/>
      <c r="X552" s="260"/>
      <c r="Y552" s="260"/>
      <c r="Z552" s="260"/>
      <c r="AC552"/>
    </row>
    <row r="553" spans="1:34" ht="22.5" customHeight="1" x14ac:dyDescent="0.25">
      <c r="O553" s="8"/>
      <c r="P553" s="8"/>
      <c r="Q553" s="8"/>
      <c r="R553" s="8"/>
      <c r="S553" s="8"/>
      <c r="T553" s="8"/>
      <c r="U553" s="8"/>
      <c r="V553" s="8"/>
      <c r="W553" s="260"/>
      <c r="X553" s="260"/>
      <c r="Y553" s="260"/>
      <c r="Z553" s="260"/>
      <c r="AC553"/>
    </row>
    <row r="554" spans="1:34" ht="21.75" customHeight="1" x14ac:dyDescent="0.25"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302" t="s">
        <v>550</v>
      </c>
      <c r="X554" s="302"/>
      <c r="Y554" s="302"/>
      <c r="Z554" s="302"/>
      <c r="AC554"/>
    </row>
    <row r="555" spans="1:34" ht="24.95" customHeight="1" x14ac:dyDescent="0.25">
      <c r="A555" s="45" t="s">
        <v>4</v>
      </c>
      <c r="B555" s="329" t="s">
        <v>5</v>
      </c>
      <c r="C555" s="329"/>
      <c r="D555" s="329"/>
      <c r="E555" s="329"/>
      <c r="F555" s="329"/>
      <c r="G555" s="329"/>
      <c r="H555" s="329"/>
      <c r="I555" s="329"/>
      <c r="J555" s="329"/>
      <c r="K555" s="330" t="s">
        <v>6</v>
      </c>
      <c r="L555" s="330"/>
      <c r="M555" s="330"/>
      <c r="N555" s="330"/>
      <c r="O555" s="330"/>
      <c r="P555" s="330"/>
      <c r="Q555" s="330"/>
      <c r="R555" s="330"/>
      <c r="S555" s="330"/>
      <c r="T555" s="330"/>
      <c r="U555" s="330"/>
      <c r="V555" s="330"/>
      <c r="W555" s="330"/>
      <c r="X555" s="330"/>
      <c r="Y555" s="330"/>
      <c r="Z555" s="330"/>
      <c r="AC555"/>
    </row>
    <row r="556" spans="1:34" ht="48.75" customHeight="1" x14ac:dyDescent="0.25">
      <c r="A556" s="45" t="s">
        <v>51</v>
      </c>
      <c r="B556" s="331" t="s">
        <v>52</v>
      </c>
      <c r="C556" s="332"/>
      <c r="D556" s="332"/>
      <c r="E556" s="332"/>
      <c r="F556" s="332"/>
      <c r="G556" s="332"/>
      <c r="H556" s="332"/>
      <c r="I556" s="332"/>
      <c r="J556" s="333"/>
      <c r="K556" s="11" t="s">
        <v>210</v>
      </c>
      <c r="L556" s="11" t="s">
        <v>214</v>
      </c>
      <c r="M556" s="11" t="s">
        <v>216</v>
      </c>
      <c r="N556" s="11" t="s">
        <v>218</v>
      </c>
      <c r="O556" s="11" t="s">
        <v>220</v>
      </c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46" t="s">
        <v>221</v>
      </c>
      <c r="AC556"/>
      <c r="AD556" s="15" t="s">
        <v>212</v>
      </c>
    </row>
    <row r="557" spans="1:34" ht="12.75" customHeight="1" x14ac:dyDescent="0.25">
      <c r="A557" s="47" t="s">
        <v>8</v>
      </c>
      <c r="B557" s="318" t="s">
        <v>9</v>
      </c>
      <c r="C557" s="319"/>
      <c r="D557" s="319"/>
      <c r="E557" s="319"/>
      <c r="F557" s="319"/>
      <c r="G557" s="319"/>
      <c r="H557" s="319"/>
      <c r="I557" s="319"/>
      <c r="J557" s="320"/>
      <c r="K557" s="48" t="s">
        <v>10</v>
      </c>
      <c r="L557" s="48" t="s">
        <v>11</v>
      </c>
      <c r="M557" s="48" t="s">
        <v>12</v>
      </c>
      <c r="N557" s="48" t="s">
        <v>13</v>
      </c>
      <c r="O557" s="48" t="s">
        <v>14</v>
      </c>
      <c r="P557" s="48" t="s">
        <v>15</v>
      </c>
      <c r="Q557" s="48" t="s">
        <v>16</v>
      </c>
      <c r="R557" s="48" t="s">
        <v>17</v>
      </c>
      <c r="S557" s="48" t="s">
        <v>18</v>
      </c>
      <c r="T557" s="48" t="s">
        <v>19</v>
      </c>
      <c r="U557" s="48" t="s">
        <v>20</v>
      </c>
      <c r="V557" s="48" t="s">
        <v>21</v>
      </c>
      <c r="W557" s="48" t="s">
        <v>22</v>
      </c>
      <c r="X557" s="48" t="s">
        <v>23</v>
      </c>
      <c r="Y557" s="48" t="s">
        <v>24</v>
      </c>
      <c r="Z557" s="48" t="s">
        <v>25</v>
      </c>
      <c r="AA557" s="49"/>
      <c r="AC557"/>
      <c r="AD557" s="18"/>
    </row>
    <row r="558" spans="1:34" ht="15" customHeight="1" x14ac:dyDescent="0.25">
      <c r="A558" s="321" t="s">
        <v>53</v>
      </c>
      <c r="B558" s="322"/>
      <c r="C558" s="322"/>
      <c r="D558" s="322"/>
      <c r="E558" s="322"/>
      <c r="F558" s="322"/>
      <c r="G558" s="322"/>
      <c r="H558" s="322"/>
      <c r="I558" s="322"/>
      <c r="J558" s="323"/>
      <c r="K558" s="324"/>
      <c r="L558" s="325"/>
      <c r="M558" s="325"/>
      <c r="N558" s="325"/>
      <c r="O558" s="325"/>
      <c r="P558" s="325"/>
      <c r="Q558" s="325"/>
      <c r="R558" s="325"/>
      <c r="S558" s="325"/>
      <c r="T558" s="325"/>
      <c r="U558" s="325"/>
      <c r="V558" s="325"/>
      <c r="W558" s="325"/>
      <c r="X558" s="325"/>
      <c r="Y558" s="325"/>
      <c r="Z558" s="326"/>
      <c r="AA558" s="37"/>
      <c r="AC558"/>
      <c r="AD558" s="50"/>
    </row>
    <row r="559" spans="1:34" ht="28.15" customHeight="1" x14ac:dyDescent="0.25">
      <c r="A559" s="45" t="s">
        <v>54</v>
      </c>
      <c r="B559" s="51" t="s">
        <v>239</v>
      </c>
      <c r="C559" s="327" t="s">
        <v>366</v>
      </c>
      <c r="D559" s="327"/>
      <c r="E559" s="327"/>
      <c r="F559" s="327"/>
      <c r="G559" s="327"/>
      <c r="H559" s="327"/>
      <c r="I559" s="327"/>
      <c r="J559" s="328"/>
      <c r="K559" s="66">
        <f t="shared" ref="K559:K569" si="53">Z515</f>
        <v>408</v>
      </c>
      <c r="L559" s="107">
        <v>20</v>
      </c>
      <c r="M559" s="107">
        <v>10</v>
      </c>
      <c r="N559" s="107">
        <v>12</v>
      </c>
      <c r="O559" s="107">
        <v>43</v>
      </c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66">
        <f t="shared" ref="Z559:Z569" si="54">SUM(K559:Y559)</f>
        <v>493</v>
      </c>
      <c r="AA559" s="52"/>
      <c r="AC559" s="71" t="s">
        <v>81</v>
      </c>
      <c r="AD559" s="12" t="s">
        <v>367</v>
      </c>
    </row>
    <row r="560" spans="1:34" ht="13.9" customHeight="1" x14ac:dyDescent="0.25">
      <c r="A560" s="53" t="s">
        <v>55</v>
      </c>
      <c r="B560" s="54" t="s">
        <v>222</v>
      </c>
      <c r="C560" s="316" t="s">
        <v>368</v>
      </c>
      <c r="D560" s="316"/>
      <c r="E560" s="316"/>
      <c r="F560" s="316"/>
      <c r="G560" s="316"/>
      <c r="H560" s="316"/>
      <c r="I560" s="316"/>
      <c r="J560" s="317"/>
      <c r="K560" s="66">
        <f t="shared" si="53"/>
        <v>194</v>
      </c>
      <c r="L560" s="107">
        <v>10</v>
      </c>
      <c r="M560" s="107">
        <v>1</v>
      </c>
      <c r="N560" s="107">
        <v>7</v>
      </c>
      <c r="O560" s="107">
        <v>21</v>
      </c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66">
        <f t="shared" si="54"/>
        <v>233</v>
      </c>
      <c r="AA560" s="52"/>
      <c r="AC560" s="71" t="s">
        <v>81</v>
      </c>
      <c r="AD560" s="12" t="s">
        <v>369</v>
      </c>
    </row>
    <row r="561" spans="1:30" ht="13.9" customHeight="1" x14ac:dyDescent="0.25">
      <c r="A561" s="55"/>
      <c r="B561" s="54" t="s">
        <v>225</v>
      </c>
      <c r="C561" s="316" t="s">
        <v>370</v>
      </c>
      <c r="D561" s="316"/>
      <c r="E561" s="316"/>
      <c r="F561" s="316"/>
      <c r="G561" s="316"/>
      <c r="H561" s="316"/>
      <c r="I561" s="316"/>
      <c r="J561" s="317"/>
      <c r="K561" s="66">
        <f t="shared" si="53"/>
        <v>928</v>
      </c>
      <c r="L561" s="107">
        <v>6</v>
      </c>
      <c r="M561" s="107">
        <v>5</v>
      </c>
      <c r="N561" s="107">
        <v>79</v>
      </c>
      <c r="O561" s="107">
        <v>667</v>
      </c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66">
        <f t="shared" si="54"/>
        <v>1685</v>
      </c>
      <c r="AA561" s="52"/>
      <c r="AC561" s="71" t="s">
        <v>81</v>
      </c>
      <c r="AD561" s="12" t="s">
        <v>371</v>
      </c>
    </row>
    <row r="562" spans="1:30" ht="13.9" customHeight="1" x14ac:dyDescent="0.25">
      <c r="A562" s="55"/>
      <c r="B562" s="54" t="s">
        <v>227</v>
      </c>
      <c r="C562" s="316" t="s">
        <v>372</v>
      </c>
      <c r="D562" s="316"/>
      <c r="E562" s="316"/>
      <c r="F562" s="316"/>
      <c r="G562" s="316"/>
      <c r="H562" s="316"/>
      <c r="I562" s="316"/>
      <c r="J562" s="317"/>
      <c r="K562" s="66">
        <f t="shared" si="53"/>
        <v>117</v>
      </c>
      <c r="L562" s="107">
        <v>4</v>
      </c>
      <c r="M562" s="107">
        <v>0</v>
      </c>
      <c r="N562" s="107">
        <v>6</v>
      </c>
      <c r="O562" s="107">
        <v>14</v>
      </c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66">
        <f t="shared" si="54"/>
        <v>141</v>
      </c>
      <c r="AA562" s="52"/>
      <c r="AC562" s="71" t="s">
        <v>81</v>
      </c>
      <c r="AD562" s="12" t="s">
        <v>373</v>
      </c>
    </row>
    <row r="563" spans="1:30" ht="13.9" customHeight="1" x14ac:dyDescent="0.25">
      <c r="A563" s="55"/>
      <c r="B563" s="54" t="s">
        <v>229</v>
      </c>
      <c r="C563" s="316" t="s">
        <v>374</v>
      </c>
      <c r="D563" s="316"/>
      <c r="E563" s="316"/>
      <c r="F563" s="316"/>
      <c r="G563" s="316"/>
      <c r="H563" s="316"/>
      <c r="I563" s="316"/>
      <c r="J563" s="317"/>
      <c r="K563" s="66">
        <f t="shared" si="53"/>
        <v>143</v>
      </c>
      <c r="L563" s="107">
        <v>3</v>
      </c>
      <c r="M563" s="107">
        <v>3</v>
      </c>
      <c r="N563" s="107">
        <v>5</v>
      </c>
      <c r="O563" s="107">
        <v>13</v>
      </c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66">
        <f t="shared" si="54"/>
        <v>167</v>
      </c>
      <c r="AA563" s="52"/>
      <c r="AC563" s="71" t="s">
        <v>81</v>
      </c>
      <c r="AD563" s="12" t="s">
        <v>375</v>
      </c>
    </row>
    <row r="564" spans="1:30" ht="13.9" customHeight="1" x14ac:dyDescent="0.25">
      <c r="A564" s="55"/>
      <c r="B564" s="54" t="s">
        <v>231</v>
      </c>
      <c r="C564" s="316" t="s">
        <v>376</v>
      </c>
      <c r="D564" s="316"/>
      <c r="E564" s="316"/>
      <c r="F564" s="316"/>
      <c r="G564" s="316"/>
      <c r="H564" s="316"/>
      <c r="I564" s="316"/>
      <c r="J564" s="317"/>
      <c r="K564" s="66">
        <f t="shared" si="53"/>
        <v>366</v>
      </c>
      <c r="L564" s="107">
        <v>3</v>
      </c>
      <c r="M564" s="107">
        <v>4</v>
      </c>
      <c r="N564" s="107">
        <v>16</v>
      </c>
      <c r="O564" s="107">
        <v>59</v>
      </c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66">
        <f t="shared" si="54"/>
        <v>448</v>
      </c>
      <c r="AA564" s="52"/>
      <c r="AC564" s="71" t="s">
        <v>81</v>
      </c>
      <c r="AD564" s="12" t="s">
        <v>377</v>
      </c>
    </row>
    <row r="565" spans="1:30" ht="13.9" customHeight="1" x14ac:dyDescent="0.25">
      <c r="A565" s="55"/>
      <c r="B565" s="54" t="s">
        <v>233</v>
      </c>
      <c r="C565" s="316" t="s">
        <v>378</v>
      </c>
      <c r="D565" s="316"/>
      <c r="E565" s="316"/>
      <c r="F565" s="316"/>
      <c r="G565" s="316"/>
      <c r="H565" s="316"/>
      <c r="I565" s="316"/>
      <c r="J565" s="317"/>
      <c r="K565" s="66">
        <f t="shared" si="53"/>
        <v>1235</v>
      </c>
      <c r="L565" s="107">
        <v>2</v>
      </c>
      <c r="M565" s="107">
        <v>39</v>
      </c>
      <c r="N565" s="107">
        <v>25</v>
      </c>
      <c r="O565" s="107">
        <v>56</v>
      </c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66">
        <f t="shared" si="54"/>
        <v>1357</v>
      </c>
      <c r="AA565" s="52"/>
      <c r="AC565" s="71" t="s">
        <v>81</v>
      </c>
      <c r="AD565" s="12" t="s">
        <v>379</v>
      </c>
    </row>
    <row r="566" spans="1:30" ht="13.9" customHeight="1" x14ac:dyDescent="0.25">
      <c r="A566" s="55"/>
      <c r="B566" s="54" t="s">
        <v>235</v>
      </c>
      <c r="C566" s="316" t="s">
        <v>380</v>
      </c>
      <c r="D566" s="316"/>
      <c r="E566" s="316"/>
      <c r="F566" s="316"/>
      <c r="G566" s="316"/>
      <c r="H566" s="316"/>
      <c r="I566" s="316"/>
      <c r="J566" s="317"/>
      <c r="K566" s="66">
        <f t="shared" si="53"/>
        <v>48</v>
      </c>
      <c r="L566" s="107">
        <v>1</v>
      </c>
      <c r="M566" s="107">
        <v>0</v>
      </c>
      <c r="N566" s="107">
        <v>0</v>
      </c>
      <c r="O566" s="107">
        <v>3</v>
      </c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66">
        <f t="shared" si="54"/>
        <v>52</v>
      </c>
      <c r="AA566" s="52"/>
      <c r="AC566" s="71" t="s">
        <v>81</v>
      </c>
      <c r="AD566" s="12" t="s">
        <v>381</v>
      </c>
    </row>
    <row r="567" spans="1:30" ht="13.9" customHeight="1" x14ac:dyDescent="0.25">
      <c r="A567" s="55"/>
      <c r="B567" s="54" t="s">
        <v>237</v>
      </c>
      <c r="C567" s="316" t="s">
        <v>382</v>
      </c>
      <c r="D567" s="316"/>
      <c r="E567" s="316"/>
      <c r="F567" s="316"/>
      <c r="G567" s="316"/>
      <c r="H567" s="316"/>
      <c r="I567" s="316"/>
      <c r="J567" s="317"/>
      <c r="K567" s="66">
        <f t="shared" si="53"/>
        <v>44</v>
      </c>
      <c r="L567" s="107">
        <v>2</v>
      </c>
      <c r="M567" s="107">
        <v>1</v>
      </c>
      <c r="N567" s="107">
        <v>4</v>
      </c>
      <c r="O567" s="107">
        <v>7</v>
      </c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66">
        <f t="shared" si="54"/>
        <v>58</v>
      </c>
      <c r="AA567" s="52"/>
      <c r="AC567" s="71" t="s">
        <v>81</v>
      </c>
      <c r="AD567" s="12" t="s">
        <v>383</v>
      </c>
    </row>
    <row r="568" spans="1:30" ht="13.9" customHeight="1" x14ac:dyDescent="0.25">
      <c r="A568" s="55"/>
      <c r="B568" s="54" t="s">
        <v>239</v>
      </c>
      <c r="C568" s="316" t="s">
        <v>384</v>
      </c>
      <c r="D568" s="316"/>
      <c r="E568" s="316"/>
      <c r="F568" s="316"/>
      <c r="G568" s="316"/>
      <c r="H568" s="316"/>
      <c r="I568" s="316"/>
      <c r="J568" s="317"/>
      <c r="K568" s="66">
        <f t="shared" si="53"/>
        <v>373</v>
      </c>
      <c r="L568" s="107">
        <v>4</v>
      </c>
      <c r="M568" s="107">
        <v>2</v>
      </c>
      <c r="N568" s="107">
        <v>3</v>
      </c>
      <c r="O568" s="107">
        <v>14</v>
      </c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66">
        <f t="shared" si="54"/>
        <v>396</v>
      </c>
      <c r="AA568" s="52"/>
      <c r="AC568" s="71" t="s">
        <v>81</v>
      </c>
      <c r="AD568" s="12" t="s">
        <v>385</v>
      </c>
    </row>
    <row r="569" spans="1:30" ht="13.9" customHeight="1" x14ac:dyDescent="0.25">
      <c r="A569" s="55"/>
      <c r="B569" s="54" t="s">
        <v>241</v>
      </c>
      <c r="C569" s="316" t="s">
        <v>386</v>
      </c>
      <c r="D569" s="316"/>
      <c r="E569" s="316"/>
      <c r="F569" s="316"/>
      <c r="G569" s="316"/>
      <c r="H569" s="316"/>
      <c r="I569" s="316"/>
      <c r="J569" s="317"/>
      <c r="K569" s="66">
        <f t="shared" si="53"/>
        <v>35</v>
      </c>
      <c r="L569" s="107">
        <v>2</v>
      </c>
      <c r="M569" s="107">
        <v>0</v>
      </c>
      <c r="N569" s="107">
        <v>0</v>
      </c>
      <c r="O569" s="107">
        <v>0</v>
      </c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66">
        <f t="shared" si="54"/>
        <v>37</v>
      </c>
      <c r="AA569" s="52"/>
      <c r="AC569" s="71" t="s">
        <v>81</v>
      </c>
      <c r="AD569" s="12" t="s">
        <v>387</v>
      </c>
    </row>
    <row r="570" spans="1:30" ht="13.9" customHeight="1" x14ac:dyDescent="0.25">
      <c r="A570" s="55"/>
      <c r="B570" s="90"/>
      <c r="C570" s="334"/>
      <c r="D570" s="316"/>
      <c r="E570" s="316"/>
      <c r="F570" s="316"/>
      <c r="G570" s="316"/>
      <c r="H570" s="316"/>
      <c r="I570" s="316"/>
      <c r="J570" s="317"/>
      <c r="K570" s="90" t="s">
        <v>243</v>
      </c>
      <c r="L570" s="90"/>
      <c r="M570" s="90"/>
      <c r="N570" s="90"/>
      <c r="O570" s="90"/>
      <c r="P570" s="90"/>
      <c r="Q570" s="90"/>
      <c r="R570" s="90"/>
      <c r="S570" s="90"/>
      <c r="T570" s="90"/>
      <c r="U570" s="90"/>
      <c r="V570" s="90"/>
      <c r="W570" s="90"/>
      <c r="X570" s="90"/>
      <c r="Y570" s="90"/>
      <c r="Z570" s="90"/>
      <c r="AA570" s="52"/>
      <c r="AC570" s="71" t="s">
        <v>81</v>
      </c>
      <c r="AD570" s="12" t="s">
        <v>244</v>
      </c>
    </row>
    <row r="571" spans="1:30" ht="13.9" customHeight="1" x14ac:dyDescent="0.25">
      <c r="A571" s="55"/>
      <c r="B571" s="90"/>
      <c r="C571" s="334"/>
      <c r="D571" s="316"/>
      <c r="E571" s="316"/>
      <c r="F571" s="316"/>
      <c r="G571" s="316"/>
      <c r="H571" s="316"/>
      <c r="I571" s="316"/>
      <c r="J571" s="317"/>
      <c r="K571" s="90" t="s">
        <v>243</v>
      </c>
      <c r="L571" s="90"/>
      <c r="M571" s="90"/>
      <c r="N571" s="90"/>
      <c r="O571" s="90"/>
      <c r="P571" s="90"/>
      <c r="Q571" s="90"/>
      <c r="R571" s="90"/>
      <c r="S571" s="90"/>
      <c r="T571" s="90"/>
      <c r="U571" s="90"/>
      <c r="V571" s="90"/>
      <c r="W571" s="90"/>
      <c r="X571" s="90"/>
      <c r="Y571" s="90"/>
      <c r="Z571" s="90"/>
      <c r="AA571" s="52"/>
      <c r="AC571" s="71" t="s">
        <v>81</v>
      </c>
      <c r="AD571" s="12" t="s">
        <v>244</v>
      </c>
    </row>
    <row r="572" spans="1:30" ht="30" customHeight="1" x14ac:dyDescent="0.25">
      <c r="A572" s="56" t="s">
        <v>31</v>
      </c>
      <c r="B572" s="331" t="s">
        <v>569</v>
      </c>
      <c r="C572" s="332"/>
      <c r="D572" s="332"/>
      <c r="E572" s="332"/>
      <c r="F572" s="332"/>
      <c r="G572" s="332"/>
      <c r="H572" s="332"/>
      <c r="I572" s="332"/>
      <c r="J572" s="333"/>
      <c r="K572" s="66">
        <f>SUM(K559:K571)</f>
        <v>3891</v>
      </c>
      <c r="L572" s="66">
        <f>SUM(L559:L571)</f>
        <v>57</v>
      </c>
      <c r="M572" s="66">
        <f>SUM(M559:M571)</f>
        <v>65</v>
      </c>
      <c r="N572" s="66">
        <f>SUM(N559:N571)</f>
        <v>157</v>
      </c>
      <c r="O572" s="66">
        <f>SUM(O559:O571)</f>
        <v>897</v>
      </c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66">
        <f t="shared" ref="Z572:Z580" si="55">SUM(K572:Y572)</f>
        <v>5067</v>
      </c>
      <c r="AA572" s="52"/>
      <c r="AC572" s="71"/>
      <c r="AD572" s="12" t="s">
        <v>178</v>
      </c>
    </row>
    <row r="573" spans="1:30" ht="29.45" customHeight="1" x14ac:dyDescent="0.25">
      <c r="A573" s="45" t="s">
        <v>54</v>
      </c>
      <c r="B573" s="51" t="s">
        <v>241</v>
      </c>
      <c r="C573" s="327" t="s">
        <v>388</v>
      </c>
      <c r="D573" s="327"/>
      <c r="E573" s="327"/>
      <c r="F573" s="327"/>
      <c r="G573" s="327"/>
      <c r="H573" s="327"/>
      <c r="I573" s="327"/>
      <c r="J573" s="328"/>
      <c r="K573" s="66">
        <f t="shared" ref="K573:K580" si="56">Z529</f>
        <v>459</v>
      </c>
      <c r="L573" s="107">
        <v>42</v>
      </c>
      <c r="M573" s="107">
        <v>14</v>
      </c>
      <c r="N573" s="107">
        <v>1</v>
      </c>
      <c r="O573" s="107">
        <v>2</v>
      </c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66">
        <f t="shared" si="55"/>
        <v>518</v>
      </c>
      <c r="AA573" s="52"/>
      <c r="AC573" s="71" t="s">
        <v>81</v>
      </c>
      <c r="AD573" s="12" t="s">
        <v>389</v>
      </c>
    </row>
    <row r="574" spans="1:30" ht="13.9" customHeight="1" x14ac:dyDescent="0.25">
      <c r="A574" s="53" t="s">
        <v>55</v>
      </c>
      <c r="B574" s="54" t="s">
        <v>222</v>
      </c>
      <c r="C574" s="316" t="s">
        <v>390</v>
      </c>
      <c r="D574" s="316"/>
      <c r="E574" s="316"/>
      <c r="F574" s="316"/>
      <c r="G574" s="316"/>
      <c r="H574" s="316"/>
      <c r="I574" s="316"/>
      <c r="J574" s="317"/>
      <c r="K574" s="66">
        <f t="shared" si="56"/>
        <v>310</v>
      </c>
      <c r="L574" s="107">
        <v>13</v>
      </c>
      <c r="M574" s="107">
        <v>8</v>
      </c>
      <c r="N574" s="107">
        <v>1</v>
      </c>
      <c r="O574" s="107">
        <v>0</v>
      </c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66">
        <f t="shared" si="55"/>
        <v>332</v>
      </c>
      <c r="AA574" s="52"/>
      <c r="AC574" s="71" t="s">
        <v>81</v>
      </c>
      <c r="AD574" s="12" t="s">
        <v>391</v>
      </c>
    </row>
    <row r="575" spans="1:30" ht="13.9" customHeight="1" x14ac:dyDescent="0.25">
      <c r="A575" s="55"/>
      <c r="B575" s="54" t="s">
        <v>225</v>
      </c>
      <c r="C575" s="316" t="s">
        <v>392</v>
      </c>
      <c r="D575" s="316"/>
      <c r="E575" s="316"/>
      <c r="F575" s="316"/>
      <c r="G575" s="316"/>
      <c r="H575" s="316"/>
      <c r="I575" s="316"/>
      <c r="J575" s="317"/>
      <c r="K575" s="66">
        <f t="shared" si="56"/>
        <v>191</v>
      </c>
      <c r="L575" s="107">
        <v>13</v>
      </c>
      <c r="M575" s="107">
        <v>10</v>
      </c>
      <c r="N575" s="107">
        <v>0</v>
      </c>
      <c r="O575" s="107">
        <v>2</v>
      </c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66">
        <f t="shared" si="55"/>
        <v>216</v>
      </c>
      <c r="AA575" s="52"/>
      <c r="AC575" s="71" t="s">
        <v>81</v>
      </c>
      <c r="AD575" s="12" t="s">
        <v>393</v>
      </c>
    </row>
    <row r="576" spans="1:30" ht="13.9" customHeight="1" x14ac:dyDescent="0.25">
      <c r="A576" s="55"/>
      <c r="B576" s="54" t="s">
        <v>227</v>
      </c>
      <c r="C576" s="316" t="s">
        <v>394</v>
      </c>
      <c r="D576" s="316"/>
      <c r="E576" s="316"/>
      <c r="F576" s="316"/>
      <c r="G576" s="316"/>
      <c r="H576" s="316"/>
      <c r="I576" s="316"/>
      <c r="J576" s="317"/>
      <c r="K576" s="66">
        <f t="shared" si="56"/>
        <v>286</v>
      </c>
      <c r="L576" s="107">
        <v>10</v>
      </c>
      <c r="M576" s="107">
        <v>5</v>
      </c>
      <c r="N576" s="107">
        <v>0</v>
      </c>
      <c r="O576" s="107">
        <v>0</v>
      </c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66">
        <f t="shared" si="55"/>
        <v>301</v>
      </c>
      <c r="AA576" s="52"/>
      <c r="AC576" s="71" t="s">
        <v>81</v>
      </c>
      <c r="AD576" s="12" t="s">
        <v>395</v>
      </c>
    </row>
    <row r="577" spans="1:34" ht="13.9" customHeight="1" x14ac:dyDescent="0.25">
      <c r="A577" s="55"/>
      <c r="B577" s="54" t="s">
        <v>229</v>
      </c>
      <c r="C577" s="316" t="s">
        <v>396</v>
      </c>
      <c r="D577" s="316"/>
      <c r="E577" s="316"/>
      <c r="F577" s="316"/>
      <c r="G577" s="316"/>
      <c r="H577" s="316"/>
      <c r="I577" s="316"/>
      <c r="J577" s="317"/>
      <c r="K577" s="66">
        <f t="shared" si="56"/>
        <v>60</v>
      </c>
      <c r="L577" s="107">
        <v>2</v>
      </c>
      <c r="M577" s="107">
        <v>1</v>
      </c>
      <c r="N577" s="107">
        <v>0</v>
      </c>
      <c r="O577" s="107">
        <v>1</v>
      </c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66">
        <f t="shared" si="55"/>
        <v>64</v>
      </c>
      <c r="AA577" s="52"/>
      <c r="AC577" s="71" t="s">
        <v>81</v>
      </c>
      <c r="AD577" s="12" t="s">
        <v>397</v>
      </c>
    </row>
    <row r="578" spans="1:34" ht="13.9" customHeight="1" x14ac:dyDescent="0.25">
      <c r="A578" s="55"/>
      <c r="B578" s="54" t="s">
        <v>231</v>
      </c>
      <c r="C578" s="316" t="s">
        <v>398</v>
      </c>
      <c r="D578" s="316"/>
      <c r="E578" s="316"/>
      <c r="F578" s="316"/>
      <c r="G578" s="316"/>
      <c r="H578" s="316"/>
      <c r="I578" s="316"/>
      <c r="J578" s="317"/>
      <c r="K578" s="66">
        <f t="shared" si="56"/>
        <v>81</v>
      </c>
      <c r="L578" s="107">
        <v>6</v>
      </c>
      <c r="M578" s="107">
        <v>1</v>
      </c>
      <c r="N578" s="107">
        <v>0</v>
      </c>
      <c r="O578" s="107">
        <v>1</v>
      </c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66">
        <f t="shared" si="55"/>
        <v>89</v>
      </c>
      <c r="AA578" s="52"/>
      <c r="AC578" s="71" t="s">
        <v>81</v>
      </c>
      <c r="AD578" s="12" t="s">
        <v>399</v>
      </c>
    </row>
    <row r="579" spans="1:34" ht="13.9" customHeight="1" x14ac:dyDescent="0.25">
      <c r="A579" s="55"/>
      <c r="B579" s="54" t="s">
        <v>233</v>
      </c>
      <c r="C579" s="316" t="s">
        <v>400</v>
      </c>
      <c r="D579" s="316"/>
      <c r="E579" s="316"/>
      <c r="F579" s="316"/>
      <c r="G579" s="316"/>
      <c r="H579" s="316"/>
      <c r="I579" s="316"/>
      <c r="J579" s="317"/>
      <c r="K579" s="66">
        <f t="shared" si="56"/>
        <v>72</v>
      </c>
      <c r="L579" s="107">
        <v>3</v>
      </c>
      <c r="M579" s="107">
        <v>1</v>
      </c>
      <c r="N579" s="107">
        <v>0</v>
      </c>
      <c r="O579" s="107">
        <v>1</v>
      </c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66">
        <f t="shared" si="55"/>
        <v>77</v>
      </c>
      <c r="AA579" s="52"/>
      <c r="AC579" s="71" t="s">
        <v>81</v>
      </c>
      <c r="AD579" s="12" t="s">
        <v>401</v>
      </c>
    </row>
    <row r="580" spans="1:34" ht="13.9" customHeight="1" x14ac:dyDescent="0.25">
      <c r="A580" s="55"/>
      <c r="B580" s="54" t="s">
        <v>235</v>
      </c>
      <c r="C580" s="316" t="s">
        <v>402</v>
      </c>
      <c r="D580" s="316"/>
      <c r="E580" s="316"/>
      <c r="F580" s="316"/>
      <c r="G580" s="316"/>
      <c r="H580" s="316"/>
      <c r="I580" s="316"/>
      <c r="J580" s="317"/>
      <c r="K580" s="66">
        <f t="shared" si="56"/>
        <v>54</v>
      </c>
      <c r="L580" s="107">
        <v>3</v>
      </c>
      <c r="M580" s="107">
        <v>2</v>
      </c>
      <c r="N580" s="107">
        <v>1</v>
      </c>
      <c r="O580" s="107">
        <v>0</v>
      </c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66">
        <f t="shared" si="55"/>
        <v>60</v>
      </c>
      <c r="AA580" s="52"/>
      <c r="AC580" s="71" t="s">
        <v>81</v>
      </c>
      <c r="AD580" s="12" t="s">
        <v>403</v>
      </c>
    </row>
    <row r="581" spans="1:34" ht="13.9" customHeight="1" x14ac:dyDescent="0.25">
      <c r="A581" s="55"/>
      <c r="B581" s="92"/>
      <c r="C581" s="334"/>
      <c r="D581" s="316"/>
      <c r="E581" s="316"/>
      <c r="F581" s="316"/>
      <c r="G581" s="316"/>
      <c r="H581" s="316"/>
      <c r="I581" s="316"/>
      <c r="J581" s="317"/>
      <c r="K581" s="92" t="s">
        <v>243</v>
      </c>
      <c r="L581" s="92"/>
      <c r="M581" s="92"/>
      <c r="N581" s="92"/>
      <c r="O581" s="92"/>
      <c r="P581" s="92"/>
      <c r="Q581" s="92"/>
      <c r="R581" s="92"/>
      <c r="S581" s="92"/>
      <c r="T581" s="92"/>
      <c r="U581" s="92"/>
      <c r="V581" s="92"/>
      <c r="W581" s="92"/>
      <c r="X581" s="92"/>
      <c r="Y581" s="92"/>
      <c r="Z581" s="92"/>
      <c r="AA581" s="52"/>
      <c r="AC581" s="71" t="s">
        <v>81</v>
      </c>
      <c r="AD581" s="12" t="s">
        <v>244</v>
      </c>
    </row>
    <row r="582" spans="1:34" ht="13.9" customHeight="1" x14ac:dyDescent="0.25">
      <c r="A582" s="55"/>
      <c r="B582" s="92"/>
      <c r="C582" s="334"/>
      <c r="D582" s="316"/>
      <c r="E582" s="316"/>
      <c r="F582" s="316"/>
      <c r="G582" s="316"/>
      <c r="H582" s="316"/>
      <c r="I582" s="316"/>
      <c r="J582" s="317"/>
      <c r="K582" s="92" t="s">
        <v>243</v>
      </c>
      <c r="L582" s="92"/>
      <c r="M582" s="92"/>
      <c r="N582" s="92"/>
      <c r="O582" s="92"/>
      <c r="P582" s="92"/>
      <c r="Q582" s="92"/>
      <c r="R582" s="92"/>
      <c r="S582" s="92"/>
      <c r="T582" s="92"/>
      <c r="U582" s="92"/>
      <c r="V582" s="92"/>
      <c r="W582" s="92"/>
      <c r="X582" s="92"/>
      <c r="Y582" s="92"/>
      <c r="Z582" s="92"/>
      <c r="AA582" s="52"/>
      <c r="AC582" s="71" t="s">
        <v>81</v>
      </c>
      <c r="AD582" s="12" t="s">
        <v>244</v>
      </c>
    </row>
    <row r="583" spans="1:34" ht="13.9" customHeight="1" x14ac:dyDescent="0.25">
      <c r="A583" s="55"/>
      <c r="B583" s="92"/>
      <c r="C583" s="334"/>
      <c r="D583" s="316"/>
      <c r="E583" s="316"/>
      <c r="F583" s="316"/>
      <c r="G583" s="316"/>
      <c r="H583" s="316"/>
      <c r="I583" s="316"/>
      <c r="J583" s="317"/>
      <c r="K583" s="92" t="s">
        <v>243</v>
      </c>
      <c r="L583" s="92"/>
      <c r="M583" s="92"/>
      <c r="N583" s="92"/>
      <c r="O583" s="92"/>
      <c r="P583" s="92"/>
      <c r="Q583" s="92"/>
      <c r="R583" s="92"/>
      <c r="S583" s="92"/>
      <c r="T583" s="92"/>
      <c r="U583" s="92"/>
      <c r="V583" s="92"/>
      <c r="W583" s="92"/>
      <c r="X583" s="92"/>
      <c r="Y583" s="92"/>
      <c r="Z583" s="92"/>
      <c r="AA583" s="52"/>
      <c r="AC583" s="71" t="s">
        <v>81</v>
      </c>
      <c r="AD583" s="12" t="s">
        <v>244</v>
      </c>
    </row>
    <row r="584" spans="1:34" ht="13.9" customHeight="1" x14ac:dyDescent="0.25">
      <c r="A584" s="55"/>
      <c r="B584" s="92"/>
      <c r="C584" s="334"/>
      <c r="D584" s="316"/>
      <c r="E584" s="316"/>
      <c r="F584" s="316"/>
      <c r="G584" s="316"/>
      <c r="H584" s="316"/>
      <c r="I584" s="316"/>
      <c r="J584" s="317"/>
      <c r="K584" s="92" t="s">
        <v>243</v>
      </c>
      <c r="L584" s="92"/>
      <c r="M584" s="92"/>
      <c r="N584" s="92"/>
      <c r="O584" s="92"/>
      <c r="P584" s="92"/>
      <c r="Q584" s="92"/>
      <c r="R584" s="92"/>
      <c r="S584" s="92"/>
      <c r="T584" s="92"/>
      <c r="U584" s="92"/>
      <c r="V584" s="92"/>
      <c r="W584" s="92"/>
      <c r="X584" s="92"/>
      <c r="Y584" s="92"/>
      <c r="Z584" s="92"/>
      <c r="AA584" s="52"/>
      <c r="AC584" s="71" t="s">
        <v>81</v>
      </c>
      <c r="AD584" s="12" t="s">
        <v>244</v>
      </c>
    </row>
    <row r="585" spans="1:34" ht="13.9" customHeight="1" x14ac:dyDescent="0.25">
      <c r="A585" s="55"/>
      <c r="B585" s="92"/>
      <c r="C585" s="334"/>
      <c r="D585" s="316"/>
      <c r="E585" s="316"/>
      <c r="F585" s="316"/>
      <c r="G585" s="316"/>
      <c r="H585" s="316"/>
      <c r="I585" s="316"/>
      <c r="J585" s="317"/>
      <c r="K585" s="92" t="s">
        <v>243</v>
      </c>
      <c r="L585" s="92"/>
      <c r="M585" s="92"/>
      <c r="N585" s="92"/>
      <c r="O585" s="92"/>
      <c r="P585" s="92"/>
      <c r="Q585" s="92"/>
      <c r="R585" s="92"/>
      <c r="S585" s="92"/>
      <c r="T585" s="92"/>
      <c r="U585" s="92"/>
      <c r="V585" s="92"/>
      <c r="W585" s="92"/>
      <c r="X585" s="92"/>
      <c r="Y585" s="92"/>
      <c r="Z585" s="92"/>
      <c r="AA585" s="52"/>
      <c r="AC585" s="72" t="s">
        <v>81</v>
      </c>
      <c r="AD585" s="12" t="s">
        <v>244</v>
      </c>
    </row>
    <row r="586" spans="1:34" ht="30" customHeight="1" x14ac:dyDescent="0.25">
      <c r="A586" s="56" t="s">
        <v>31</v>
      </c>
      <c r="B586" s="332" t="s">
        <v>569</v>
      </c>
      <c r="C586" s="335"/>
      <c r="D586" s="335"/>
      <c r="E586" s="335"/>
      <c r="F586" s="335"/>
      <c r="G586" s="335"/>
      <c r="H586" s="335"/>
      <c r="I586" s="335"/>
      <c r="J586" s="336"/>
      <c r="K586" s="66">
        <f>SUM(K573:K585)</f>
        <v>1513</v>
      </c>
      <c r="L586" s="66">
        <f>SUM(L573:L585)</f>
        <v>92</v>
      </c>
      <c r="M586" s="66">
        <f>SUM(M573:M585)</f>
        <v>42</v>
      </c>
      <c r="N586" s="66">
        <f>SUM(N573:N585)</f>
        <v>3</v>
      </c>
      <c r="O586" s="66">
        <f>SUM(O573:O585)</f>
        <v>7</v>
      </c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66">
        <f>SUM(K586:Y586)</f>
        <v>1657</v>
      </c>
      <c r="AA586" s="52"/>
      <c r="AC586" s="72"/>
      <c r="AD586" s="4" t="s">
        <v>178</v>
      </c>
    </row>
    <row r="587" spans="1:34" ht="15.75" customHeight="1" x14ac:dyDescent="0.25">
      <c r="AA587" s="40" t="s">
        <v>82</v>
      </c>
      <c r="AC587"/>
    </row>
    <row r="588" spans="1:34" ht="31.15" customHeight="1" x14ac:dyDescent="0.25">
      <c r="A588" s="4"/>
      <c r="B588" s="4"/>
      <c r="C588" s="337" t="s">
        <v>514</v>
      </c>
      <c r="D588" s="337"/>
      <c r="E588" s="337"/>
      <c r="F588" s="337"/>
      <c r="G588" s="337"/>
      <c r="H588" s="337"/>
      <c r="I588" s="337"/>
      <c r="J588" s="337"/>
      <c r="K588" s="337"/>
      <c r="L588" s="337"/>
      <c r="M588" s="337"/>
      <c r="N588" s="338" t="s">
        <v>38</v>
      </c>
      <c r="O588" s="339"/>
      <c r="P588" s="339"/>
      <c r="Q588" s="339"/>
      <c r="R588" s="339"/>
      <c r="S588" s="339"/>
      <c r="T588" s="339"/>
      <c r="U588" s="339"/>
      <c r="V588" s="339"/>
      <c r="W588" s="339"/>
      <c r="X588" s="339"/>
      <c r="Y588" s="340"/>
      <c r="Z588" s="4"/>
      <c r="AA588" s="4"/>
      <c r="AC588"/>
    </row>
    <row r="589" spans="1:34" ht="24.75" customHeight="1" x14ac:dyDescent="0.25">
      <c r="A589" s="29"/>
      <c r="B589" s="30"/>
      <c r="C589" s="341" t="s">
        <v>576</v>
      </c>
      <c r="D589" s="342"/>
      <c r="E589" s="342"/>
      <c r="F589" s="341" t="s">
        <v>577</v>
      </c>
      <c r="G589" s="342"/>
      <c r="H589" s="342"/>
      <c r="I589" s="341" t="s">
        <v>578</v>
      </c>
      <c r="J589" s="342"/>
      <c r="K589" s="341" t="s">
        <v>579</v>
      </c>
      <c r="L589" s="341" t="s">
        <v>580</v>
      </c>
      <c r="M589" s="342"/>
      <c r="N589" s="180" t="s">
        <v>576</v>
      </c>
      <c r="O589" s="181" t="s">
        <v>577</v>
      </c>
      <c r="P589" s="341" t="s">
        <v>578</v>
      </c>
      <c r="Q589" s="342"/>
      <c r="R589" s="341" t="s">
        <v>579</v>
      </c>
      <c r="S589" s="342"/>
      <c r="T589" s="341" t="s">
        <v>580</v>
      </c>
      <c r="U589" s="342"/>
      <c r="V589" s="341" t="s">
        <v>581</v>
      </c>
      <c r="W589" s="342"/>
      <c r="X589" s="182" t="s">
        <v>582</v>
      </c>
      <c r="Y589" s="183" t="s">
        <v>583</v>
      </c>
      <c r="Z589" s="4"/>
      <c r="AC589"/>
    </row>
    <row r="590" spans="1:34" ht="24.75" customHeight="1" x14ac:dyDescent="0.25">
      <c r="A590" s="31"/>
      <c r="B590" s="32"/>
      <c r="C590" s="342"/>
      <c r="D590" s="342"/>
      <c r="E590" s="342"/>
      <c r="F590" s="342"/>
      <c r="G590" s="342"/>
      <c r="H590" s="342"/>
      <c r="I590" s="342"/>
      <c r="J590" s="342"/>
      <c r="K590" s="342"/>
      <c r="L590" s="342"/>
      <c r="M590" s="342"/>
      <c r="N590" s="184" t="s">
        <v>584</v>
      </c>
      <c r="O590" s="185" t="s">
        <v>585</v>
      </c>
      <c r="P590" s="343" t="s">
        <v>586</v>
      </c>
      <c r="Q590" s="344"/>
      <c r="R590" s="343" t="s">
        <v>587</v>
      </c>
      <c r="S590" s="344"/>
      <c r="T590" s="343" t="s">
        <v>588</v>
      </c>
      <c r="U590" s="344"/>
      <c r="V590" s="343" t="s">
        <v>589</v>
      </c>
      <c r="W590" s="344"/>
      <c r="X590" s="186" t="s">
        <v>590</v>
      </c>
      <c r="Y590" s="187" t="s">
        <v>591</v>
      </c>
      <c r="AA590" s="34"/>
      <c r="AC590"/>
    </row>
    <row r="591" spans="1:34" ht="15" customHeight="1" x14ac:dyDescent="0.25">
      <c r="AC591"/>
      <c r="AF591" s="12"/>
    </row>
    <row r="592" spans="1:34" ht="16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304"/>
      <c r="K592" s="304"/>
      <c r="L592" s="304"/>
      <c r="M592" s="304"/>
      <c r="N592" s="304"/>
      <c r="O592" s="304"/>
      <c r="P592" s="304"/>
      <c r="Q592" s="304"/>
      <c r="R592" s="304"/>
      <c r="S592" s="304"/>
      <c r="T592" s="304"/>
      <c r="U592" s="304"/>
      <c r="V592" s="304"/>
      <c r="W592" s="304"/>
      <c r="X592" s="30"/>
      <c r="Y592" s="2"/>
      <c r="Z592" s="2"/>
      <c r="AA592" s="3"/>
      <c r="AC592"/>
      <c r="AD592" t="s">
        <v>529</v>
      </c>
      <c r="AH592" s="105" t="s">
        <v>573</v>
      </c>
    </row>
    <row r="593" spans="1:34" ht="22.5" customHeight="1" x14ac:dyDescent="0.25">
      <c r="J593" s="252"/>
      <c r="K593" s="252"/>
      <c r="L593" s="252"/>
      <c r="M593" s="252"/>
      <c r="N593" s="253"/>
      <c r="O593" s="253"/>
      <c r="P593" s="253"/>
      <c r="Q593" s="253"/>
      <c r="R593" s="253"/>
      <c r="S593" s="253"/>
      <c r="T593" s="253"/>
      <c r="U593" s="253"/>
      <c r="V593" s="253"/>
      <c r="W593" s="253"/>
      <c r="X593" s="35"/>
      <c r="Y593" s="247" t="s">
        <v>63</v>
      </c>
      <c r="Z593" s="248"/>
      <c r="AC593"/>
      <c r="AH593" s="105" t="s">
        <v>572</v>
      </c>
    </row>
    <row r="594" spans="1:34" ht="22.5" customHeight="1" x14ac:dyDescent="0.25">
      <c r="J594" s="252" t="s">
        <v>1</v>
      </c>
      <c r="K594" s="252"/>
      <c r="L594" s="252"/>
      <c r="M594" s="252"/>
      <c r="N594" s="8" t="s">
        <v>511</v>
      </c>
      <c r="O594" s="8"/>
      <c r="P594" s="8"/>
      <c r="Q594" s="8"/>
      <c r="R594" s="2" t="s">
        <v>2</v>
      </c>
      <c r="S594" s="2"/>
      <c r="T594" s="2"/>
      <c r="U594" s="8" t="s">
        <v>510</v>
      </c>
      <c r="W594" s="8"/>
      <c r="X594" s="35"/>
      <c r="Y594" s="249"/>
      <c r="Z594" s="250"/>
      <c r="AC594"/>
    </row>
    <row r="595" spans="1:34" ht="22.5" customHeight="1" x14ac:dyDescent="0.25">
      <c r="O595" s="8"/>
      <c r="P595" s="8"/>
      <c r="Q595" s="8"/>
      <c r="R595" s="2" t="s">
        <v>3</v>
      </c>
      <c r="S595" s="2"/>
      <c r="T595" s="2"/>
      <c r="U595" s="8" t="s">
        <v>512</v>
      </c>
      <c r="W595" s="8"/>
      <c r="Y595" s="245" t="s">
        <v>529</v>
      </c>
      <c r="Z595" s="245"/>
      <c r="AC595"/>
    </row>
    <row r="596" spans="1:34" ht="22.5" customHeight="1" x14ac:dyDescent="0.25">
      <c r="O596" s="8"/>
      <c r="P596" s="8"/>
      <c r="Q596" s="8"/>
      <c r="R596" s="8"/>
      <c r="S596" s="8"/>
      <c r="T596" s="8"/>
      <c r="U596" s="8"/>
      <c r="V596" s="8"/>
      <c r="W596" s="260"/>
      <c r="X596" s="260"/>
      <c r="Y596" s="260"/>
      <c r="Z596" s="260"/>
      <c r="AC596"/>
    </row>
    <row r="597" spans="1:34" ht="22.5" customHeight="1" x14ac:dyDescent="0.25">
      <c r="O597" s="8"/>
      <c r="P597" s="8"/>
      <c r="Q597" s="8"/>
      <c r="R597" s="8"/>
      <c r="S597" s="8"/>
      <c r="T597" s="8"/>
      <c r="U597" s="8"/>
      <c r="V597" s="8"/>
      <c r="W597" s="260"/>
      <c r="X597" s="260"/>
      <c r="Y597" s="260"/>
      <c r="Z597" s="260"/>
      <c r="AC597"/>
    </row>
    <row r="598" spans="1:34" ht="21.75" customHeight="1" x14ac:dyDescent="0.25"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302" t="s">
        <v>530</v>
      </c>
      <c r="X598" s="302"/>
      <c r="Y598" s="302"/>
      <c r="Z598" s="302"/>
      <c r="AC598"/>
    </row>
    <row r="599" spans="1:34" ht="24.95" customHeight="1" x14ac:dyDescent="0.25">
      <c r="A599" s="45" t="s">
        <v>4</v>
      </c>
      <c r="B599" s="329" t="s">
        <v>5</v>
      </c>
      <c r="C599" s="329"/>
      <c r="D599" s="329"/>
      <c r="E599" s="329"/>
      <c r="F599" s="329"/>
      <c r="G599" s="329"/>
      <c r="H599" s="329"/>
      <c r="I599" s="329"/>
      <c r="J599" s="329"/>
      <c r="K599" s="330" t="s">
        <v>6</v>
      </c>
      <c r="L599" s="330"/>
      <c r="M599" s="330"/>
      <c r="N599" s="330"/>
      <c r="O599" s="330"/>
      <c r="P599" s="330"/>
      <c r="Q599" s="330"/>
      <c r="R599" s="330"/>
      <c r="S599" s="330"/>
      <c r="T599" s="330"/>
      <c r="U599" s="330"/>
      <c r="V599" s="330"/>
      <c r="W599" s="330"/>
      <c r="X599" s="330"/>
      <c r="Y599" s="330"/>
      <c r="Z599" s="330"/>
      <c r="AC599"/>
    </row>
    <row r="600" spans="1:34" ht="48.75" customHeight="1" x14ac:dyDescent="0.25">
      <c r="A600" s="45" t="s">
        <v>51</v>
      </c>
      <c r="B600" s="331" t="s">
        <v>52</v>
      </c>
      <c r="C600" s="332"/>
      <c r="D600" s="332"/>
      <c r="E600" s="332"/>
      <c r="F600" s="332"/>
      <c r="G600" s="332"/>
      <c r="H600" s="332"/>
      <c r="I600" s="332"/>
      <c r="J600" s="333"/>
      <c r="K600" s="11" t="s">
        <v>181</v>
      </c>
      <c r="L600" s="11" t="s">
        <v>183</v>
      </c>
      <c r="M600" s="11" t="s">
        <v>185</v>
      </c>
      <c r="N600" s="11" t="s">
        <v>187</v>
      </c>
      <c r="O600" s="11" t="s">
        <v>189</v>
      </c>
      <c r="P600" s="11" t="s">
        <v>191</v>
      </c>
      <c r="Q600" s="11" t="s">
        <v>193</v>
      </c>
      <c r="R600" s="11" t="s">
        <v>195</v>
      </c>
      <c r="S600" s="11" t="s">
        <v>197</v>
      </c>
      <c r="T600" s="11" t="s">
        <v>199</v>
      </c>
      <c r="U600" s="11" t="s">
        <v>201</v>
      </c>
      <c r="V600" s="11" t="s">
        <v>203</v>
      </c>
      <c r="W600" s="11" t="s">
        <v>205</v>
      </c>
      <c r="X600" s="11" t="s">
        <v>207</v>
      </c>
      <c r="Y600" s="11" t="s">
        <v>209</v>
      </c>
      <c r="Z600" s="46" t="s">
        <v>210</v>
      </c>
      <c r="AC600"/>
      <c r="AD600" s="15" t="s">
        <v>179</v>
      </c>
    </row>
    <row r="601" spans="1:34" ht="12.75" customHeight="1" x14ac:dyDescent="0.25">
      <c r="A601" s="47" t="s">
        <v>8</v>
      </c>
      <c r="B601" s="318" t="s">
        <v>9</v>
      </c>
      <c r="C601" s="319"/>
      <c r="D601" s="319"/>
      <c r="E601" s="319"/>
      <c r="F601" s="319"/>
      <c r="G601" s="319"/>
      <c r="H601" s="319"/>
      <c r="I601" s="319"/>
      <c r="J601" s="320"/>
      <c r="K601" s="48" t="s">
        <v>10</v>
      </c>
      <c r="L601" s="48" t="s">
        <v>11</v>
      </c>
      <c r="M601" s="48" t="s">
        <v>12</v>
      </c>
      <c r="N601" s="48" t="s">
        <v>13</v>
      </c>
      <c r="O601" s="48" t="s">
        <v>14</v>
      </c>
      <c r="P601" s="48" t="s">
        <v>15</v>
      </c>
      <c r="Q601" s="48" t="s">
        <v>16</v>
      </c>
      <c r="R601" s="48" t="s">
        <v>17</v>
      </c>
      <c r="S601" s="48" t="s">
        <v>18</v>
      </c>
      <c r="T601" s="48" t="s">
        <v>19</v>
      </c>
      <c r="U601" s="48" t="s">
        <v>20</v>
      </c>
      <c r="V601" s="48" t="s">
        <v>21</v>
      </c>
      <c r="W601" s="48" t="s">
        <v>22</v>
      </c>
      <c r="X601" s="48" t="s">
        <v>23</v>
      </c>
      <c r="Y601" s="48" t="s">
        <v>24</v>
      </c>
      <c r="Z601" s="48" t="s">
        <v>25</v>
      </c>
      <c r="AA601" s="49"/>
      <c r="AC601"/>
      <c r="AD601" s="18"/>
    </row>
    <row r="602" spans="1:34" ht="15" customHeight="1" x14ac:dyDescent="0.25">
      <c r="A602" s="321" t="s">
        <v>53</v>
      </c>
      <c r="B602" s="322"/>
      <c r="C602" s="322"/>
      <c r="D602" s="322"/>
      <c r="E602" s="322"/>
      <c r="F602" s="322"/>
      <c r="G602" s="322"/>
      <c r="H602" s="322"/>
      <c r="I602" s="322"/>
      <c r="J602" s="323"/>
      <c r="K602" s="324"/>
      <c r="L602" s="325"/>
      <c r="M602" s="325"/>
      <c r="N602" s="325"/>
      <c r="O602" s="325"/>
      <c r="P602" s="325"/>
      <c r="Q602" s="325"/>
      <c r="R602" s="325"/>
      <c r="S602" s="325"/>
      <c r="T602" s="325"/>
      <c r="U602" s="325"/>
      <c r="V602" s="325"/>
      <c r="W602" s="325"/>
      <c r="X602" s="325"/>
      <c r="Y602" s="325"/>
      <c r="Z602" s="326"/>
      <c r="AA602" s="37"/>
      <c r="AC602"/>
      <c r="AD602" s="50"/>
    </row>
    <row r="603" spans="1:34" ht="28.15" customHeight="1" x14ac:dyDescent="0.25">
      <c r="A603" s="45" t="s">
        <v>54</v>
      </c>
      <c r="B603" s="51" t="s">
        <v>404</v>
      </c>
      <c r="C603" s="327" t="s">
        <v>405</v>
      </c>
      <c r="D603" s="327"/>
      <c r="E603" s="327"/>
      <c r="F603" s="327"/>
      <c r="G603" s="327"/>
      <c r="H603" s="327"/>
      <c r="I603" s="327"/>
      <c r="J603" s="328"/>
      <c r="K603" s="107">
        <v>9</v>
      </c>
      <c r="L603" s="107">
        <v>25</v>
      </c>
      <c r="M603" s="107">
        <v>25</v>
      </c>
      <c r="N603" s="107">
        <v>28</v>
      </c>
      <c r="O603" s="107">
        <v>29</v>
      </c>
      <c r="P603" s="107">
        <v>45</v>
      </c>
      <c r="Q603" s="107">
        <v>8</v>
      </c>
      <c r="R603" s="107">
        <v>3</v>
      </c>
      <c r="S603" s="107">
        <v>2</v>
      </c>
      <c r="T603" s="107">
        <v>44</v>
      </c>
      <c r="U603" s="107">
        <v>14</v>
      </c>
      <c r="V603" s="107">
        <v>9</v>
      </c>
      <c r="W603" s="107">
        <v>19</v>
      </c>
      <c r="X603" s="107">
        <v>9</v>
      </c>
      <c r="Y603" s="107">
        <v>3</v>
      </c>
      <c r="Z603" s="66">
        <f t="shared" ref="Z603:Z611" si="57">SUM(K603:Y603)</f>
        <v>272</v>
      </c>
      <c r="AA603" s="52"/>
      <c r="AC603" s="71" t="s">
        <v>81</v>
      </c>
      <c r="AD603" s="12" t="s">
        <v>406</v>
      </c>
    </row>
    <row r="604" spans="1:34" ht="13.9" customHeight="1" x14ac:dyDescent="0.25">
      <c r="A604" s="53" t="s">
        <v>55</v>
      </c>
      <c r="B604" s="54" t="s">
        <v>222</v>
      </c>
      <c r="C604" s="316" t="s">
        <v>407</v>
      </c>
      <c r="D604" s="316"/>
      <c r="E604" s="316"/>
      <c r="F604" s="316"/>
      <c r="G604" s="316"/>
      <c r="H604" s="316"/>
      <c r="I604" s="316"/>
      <c r="J604" s="317"/>
      <c r="K604" s="107">
        <v>46</v>
      </c>
      <c r="L604" s="107">
        <v>30</v>
      </c>
      <c r="M604" s="107">
        <v>15</v>
      </c>
      <c r="N604" s="107">
        <v>35</v>
      </c>
      <c r="O604" s="107">
        <v>26</v>
      </c>
      <c r="P604" s="107">
        <v>22</v>
      </c>
      <c r="Q604" s="107">
        <v>7</v>
      </c>
      <c r="R604" s="107">
        <v>3</v>
      </c>
      <c r="S604" s="107">
        <v>3</v>
      </c>
      <c r="T604" s="107">
        <v>26</v>
      </c>
      <c r="U604" s="107">
        <v>7</v>
      </c>
      <c r="V604" s="107">
        <v>4</v>
      </c>
      <c r="W604" s="107">
        <v>21</v>
      </c>
      <c r="X604" s="107">
        <v>36</v>
      </c>
      <c r="Y604" s="107">
        <v>0</v>
      </c>
      <c r="Z604" s="66">
        <f t="shared" si="57"/>
        <v>281</v>
      </c>
      <c r="AA604" s="52"/>
      <c r="AC604" s="71" t="s">
        <v>81</v>
      </c>
      <c r="AD604" s="12" t="s">
        <v>408</v>
      </c>
    </row>
    <row r="605" spans="1:34" ht="13.9" customHeight="1" x14ac:dyDescent="0.25">
      <c r="A605" s="55"/>
      <c r="B605" s="54" t="s">
        <v>225</v>
      </c>
      <c r="C605" s="316" t="s">
        <v>409</v>
      </c>
      <c r="D605" s="316"/>
      <c r="E605" s="316"/>
      <c r="F605" s="316"/>
      <c r="G605" s="316"/>
      <c r="H605" s="316"/>
      <c r="I605" s="316"/>
      <c r="J605" s="317"/>
      <c r="K605" s="107">
        <v>50</v>
      </c>
      <c r="L605" s="107">
        <v>36</v>
      </c>
      <c r="M605" s="107">
        <v>30</v>
      </c>
      <c r="N605" s="107">
        <v>16</v>
      </c>
      <c r="O605" s="107">
        <v>36</v>
      </c>
      <c r="P605" s="107">
        <v>46</v>
      </c>
      <c r="Q605" s="107">
        <v>4</v>
      </c>
      <c r="R605" s="107">
        <v>2</v>
      </c>
      <c r="S605" s="107">
        <v>6</v>
      </c>
      <c r="T605" s="107">
        <v>41</v>
      </c>
      <c r="U605" s="107">
        <v>7</v>
      </c>
      <c r="V605" s="107">
        <v>1</v>
      </c>
      <c r="W605" s="107">
        <v>8</v>
      </c>
      <c r="X605" s="107">
        <v>57</v>
      </c>
      <c r="Y605" s="107">
        <v>0</v>
      </c>
      <c r="Z605" s="66">
        <f t="shared" si="57"/>
        <v>340</v>
      </c>
      <c r="AA605" s="52"/>
      <c r="AC605" s="71" t="s">
        <v>81</v>
      </c>
      <c r="AD605" s="12" t="s">
        <v>410</v>
      </c>
    </row>
    <row r="606" spans="1:34" ht="13.9" customHeight="1" x14ac:dyDescent="0.25">
      <c r="A606" s="55"/>
      <c r="B606" s="54" t="s">
        <v>227</v>
      </c>
      <c r="C606" s="316" t="s">
        <v>411</v>
      </c>
      <c r="D606" s="316"/>
      <c r="E606" s="316"/>
      <c r="F606" s="316"/>
      <c r="G606" s="316"/>
      <c r="H606" s="316"/>
      <c r="I606" s="316"/>
      <c r="J606" s="317"/>
      <c r="K606" s="107">
        <v>8</v>
      </c>
      <c r="L606" s="107">
        <v>10</v>
      </c>
      <c r="M606" s="107">
        <v>11</v>
      </c>
      <c r="N606" s="107">
        <v>20</v>
      </c>
      <c r="O606" s="107">
        <v>13</v>
      </c>
      <c r="P606" s="107">
        <v>26</v>
      </c>
      <c r="Q606" s="107">
        <v>2</v>
      </c>
      <c r="R606" s="107">
        <v>5</v>
      </c>
      <c r="S606" s="107">
        <v>2</v>
      </c>
      <c r="T606" s="107">
        <v>9</v>
      </c>
      <c r="U606" s="107">
        <v>2</v>
      </c>
      <c r="V606" s="107">
        <v>7</v>
      </c>
      <c r="W606" s="107">
        <v>3</v>
      </c>
      <c r="X606" s="107">
        <v>1</v>
      </c>
      <c r="Y606" s="107">
        <v>0</v>
      </c>
      <c r="Z606" s="66">
        <f t="shared" si="57"/>
        <v>119</v>
      </c>
      <c r="AA606" s="52"/>
      <c r="AC606" s="71" t="s">
        <v>81</v>
      </c>
      <c r="AD606" s="12" t="s">
        <v>412</v>
      </c>
    </row>
    <row r="607" spans="1:34" ht="13.9" customHeight="1" x14ac:dyDescent="0.25">
      <c r="A607" s="55"/>
      <c r="B607" s="54" t="s">
        <v>229</v>
      </c>
      <c r="C607" s="316" t="s">
        <v>413</v>
      </c>
      <c r="D607" s="316"/>
      <c r="E607" s="316"/>
      <c r="F607" s="316"/>
      <c r="G607" s="316"/>
      <c r="H607" s="316"/>
      <c r="I607" s="316"/>
      <c r="J607" s="317"/>
      <c r="K607" s="107">
        <v>4</v>
      </c>
      <c r="L607" s="107">
        <v>5</v>
      </c>
      <c r="M607" s="107">
        <v>3</v>
      </c>
      <c r="N607" s="107">
        <v>32</v>
      </c>
      <c r="O607" s="107">
        <v>5</v>
      </c>
      <c r="P607" s="107">
        <v>27</v>
      </c>
      <c r="Q607" s="107">
        <v>2</v>
      </c>
      <c r="R607" s="107">
        <v>0</v>
      </c>
      <c r="S607" s="107">
        <v>0</v>
      </c>
      <c r="T607" s="107">
        <v>3</v>
      </c>
      <c r="U607" s="107">
        <v>4</v>
      </c>
      <c r="V607" s="107">
        <v>3</v>
      </c>
      <c r="W607" s="107">
        <v>0</v>
      </c>
      <c r="X607" s="107">
        <v>0</v>
      </c>
      <c r="Y607" s="107">
        <v>0</v>
      </c>
      <c r="Z607" s="66">
        <f t="shared" si="57"/>
        <v>88</v>
      </c>
      <c r="AA607" s="52"/>
      <c r="AC607" s="71" t="s">
        <v>81</v>
      </c>
      <c r="AD607" s="12" t="s">
        <v>414</v>
      </c>
    </row>
    <row r="608" spans="1:34" ht="13.9" customHeight="1" x14ac:dyDescent="0.25">
      <c r="A608" s="55"/>
      <c r="B608" s="54" t="s">
        <v>231</v>
      </c>
      <c r="C608" s="316" t="s">
        <v>415</v>
      </c>
      <c r="D608" s="316"/>
      <c r="E608" s="316"/>
      <c r="F608" s="316"/>
      <c r="G608" s="316"/>
      <c r="H608" s="316"/>
      <c r="I608" s="316"/>
      <c r="J608" s="317"/>
      <c r="K608" s="107">
        <v>13</v>
      </c>
      <c r="L608" s="107">
        <v>6</v>
      </c>
      <c r="M608" s="107">
        <v>2</v>
      </c>
      <c r="N608" s="107">
        <v>10</v>
      </c>
      <c r="O608" s="107">
        <v>5</v>
      </c>
      <c r="P608" s="107">
        <v>5</v>
      </c>
      <c r="Q608" s="107">
        <v>3</v>
      </c>
      <c r="R608" s="107">
        <v>0</v>
      </c>
      <c r="S608" s="107">
        <v>1</v>
      </c>
      <c r="T608" s="107">
        <v>13</v>
      </c>
      <c r="U608" s="107">
        <v>2</v>
      </c>
      <c r="V608" s="107">
        <v>0</v>
      </c>
      <c r="W608" s="107">
        <v>1</v>
      </c>
      <c r="X608" s="107">
        <v>4</v>
      </c>
      <c r="Y608" s="107">
        <v>1</v>
      </c>
      <c r="Z608" s="66">
        <f t="shared" si="57"/>
        <v>66</v>
      </c>
      <c r="AA608" s="52"/>
      <c r="AC608" s="71" t="s">
        <v>81</v>
      </c>
      <c r="AD608" s="12" t="s">
        <v>416</v>
      </c>
    </row>
    <row r="609" spans="1:30" ht="13.9" customHeight="1" x14ac:dyDescent="0.25">
      <c r="A609" s="55"/>
      <c r="B609" s="54" t="s">
        <v>233</v>
      </c>
      <c r="C609" s="316" t="s">
        <v>417</v>
      </c>
      <c r="D609" s="316"/>
      <c r="E609" s="316"/>
      <c r="F609" s="316"/>
      <c r="G609" s="316"/>
      <c r="H609" s="316"/>
      <c r="I609" s="316"/>
      <c r="J609" s="317"/>
      <c r="K609" s="107">
        <v>5</v>
      </c>
      <c r="L609" s="107">
        <v>6</v>
      </c>
      <c r="M609" s="107">
        <v>23</v>
      </c>
      <c r="N609" s="107">
        <v>55</v>
      </c>
      <c r="O609" s="107">
        <v>192</v>
      </c>
      <c r="P609" s="107">
        <v>100</v>
      </c>
      <c r="Q609" s="107">
        <v>1</v>
      </c>
      <c r="R609" s="107">
        <v>0</v>
      </c>
      <c r="S609" s="107">
        <v>15</v>
      </c>
      <c r="T609" s="107">
        <v>13</v>
      </c>
      <c r="U609" s="107">
        <v>18</v>
      </c>
      <c r="V609" s="107">
        <v>34</v>
      </c>
      <c r="W609" s="107">
        <v>36</v>
      </c>
      <c r="X609" s="107">
        <v>18</v>
      </c>
      <c r="Y609" s="107">
        <v>9</v>
      </c>
      <c r="Z609" s="66">
        <f t="shared" si="57"/>
        <v>525</v>
      </c>
      <c r="AA609" s="52"/>
      <c r="AC609" s="71" t="s">
        <v>81</v>
      </c>
      <c r="AD609" s="12" t="s">
        <v>418</v>
      </c>
    </row>
    <row r="610" spans="1:30" ht="13.9" customHeight="1" x14ac:dyDescent="0.25">
      <c r="A610" s="55"/>
      <c r="B610" s="54" t="s">
        <v>235</v>
      </c>
      <c r="C610" s="316" t="s">
        <v>419</v>
      </c>
      <c r="D610" s="316"/>
      <c r="E610" s="316"/>
      <c r="F610" s="316"/>
      <c r="G610" s="316"/>
      <c r="H610" s="316"/>
      <c r="I610" s="316"/>
      <c r="J610" s="317"/>
      <c r="K610" s="107">
        <v>0</v>
      </c>
      <c r="L610" s="107">
        <v>13</v>
      </c>
      <c r="M610" s="107">
        <v>1</v>
      </c>
      <c r="N610" s="107">
        <v>2</v>
      </c>
      <c r="O610" s="107">
        <v>17</v>
      </c>
      <c r="P610" s="107">
        <v>8</v>
      </c>
      <c r="Q610" s="107">
        <v>1</v>
      </c>
      <c r="R610" s="107">
        <v>1</v>
      </c>
      <c r="S610" s="107">
        <v>0</v>
      </c>
      <c r="T610" s="107">
        <v>4</v>
      </c>
      <c r="U610" s="107">
        <v>0</v>
      </c>
      <c r="V610" s="107">
        <v>0</v>
      </c>
      <c r="W610" s="107">
        <v>1</v>
      </c>
      <c r="X610" s="107">
        <v>6</v>
      </c>
      <c r="Y610" s="107">
        <v>0</v>
      </c>
      <c r="Z610" s="66">
        <f t="shared" si="57"/>
        <v>54</v>
      </c>
      <c r="AA610" s="52"/>
      <c r="AC610" s="71" t="s">
        <v>81</v>
      </c>
      <c r="AD610" s="12" t="s">
        <v>420</v>
      </c>
    </row>
    <row r="611" spans="1:30" ht="13.9" customHeight="1" x14ac:dyDescent="0.25">
      <c r="A611" s="55"/>
      <c r="B611" s="54" t="s">
        <v>237</v>
      </c>
      <c r="C611" s="316" t="s">
        <v>421</v>
      </c>
      <c r="D611" s="316"/>
      <c r="E611" s="316"/>
      <c r="F611" s="316"/>
      <c r="G611" s="316"/>
      <c r="H611" s="316"/>
      <c r="I611" s="316"/>
      <c r="J611" s="317"/>
      <c r="K611" s="107">
        <v>4</v>
      </c>
      <c r="L611" s="107">
        <v>0</v>
      </c>
      <c r="M611" s="107">
        <v>2</v>
      </c>
      <c r="N611" s="107">
        <v>3</v>
      </c>
      <c r="O611" s="107">
        <v>8</v>
      </c>
      <c r="P611" s="107">
        <v>3</v>
      </c>
      <c r="Q611" s="107">
        <v>1</v>
      </c>
      <c r="R611" s="107">
        <v>0</v>
      </c>
      <c r="S611" s="107">
        <v>0</v>
      </c>
      <c r="T611" s="107">
        <v>4</v>
      </c>
      <c r="U611" s="107">
        <v>3</v>
      </c>
      <c r="V611" s="107">
        <v>1</v>
      </c>
      <c r="W611" s="107">
        <v>3</v>
      </c>
      <c r="X611" s="107">
        <v>1</v>
      </c>
      <c r="Y611" s="107">
        <v>1</v>
      </c>
      <c r="Z611" s="66">
        <f t="shared" si="57"/>
        <v>34</v>
      </c>
      <c r="AA611" s="52"/>
      <c r="AC611" s="71" t="s">
        <v>81</v>
      </c>
      <c r="AD611" s="12" t="s">
        <v>422</v>
      </c>
    </row>
    <row r="612" spans="1:30" ht="13.9" customHeight="1" x14ac:dyDescent="0.25">
      <c r="A612" s="55"/>
      <c r="B612" s="93"/>
      <c r="C612" s="334"/>
      <c r="D612" s="316"/>
      <c r="E612" s="316"/>
      <c r="F612" s="316"/>
      <c r="G612" s="316"/>
      <c r="H612" s="316"/>
      <c r="I612" s="316"/>
      <c r="J612" s="317"/>
      <c r="K612" s="93" t="s">
        <v>243</v>
      </c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52"/>
      <c r="AC612" s="71" t="s">
        <v>81</v>
      </c>
      <c r="AD612" s="12" t="s">
        <v>244</v>
      </c>
    </row>
    <row r="613" spans="1:30" ht="13.9" customHeight="1" x14ac:dyDescent="0.25">
      <c r="A613" s="55"/>
      <c r="B613" s="93"/>
      <c r="C613" s="334"/>
      <c r="D613" s="316"/>
      <c r="E613" s="316"/>
      <c r="F613" s="316"/>
      <c r="G613" s="316"/>
      <c r="H613" s="316"/>
      <c r="I613" s="316"/>
      <c r="J613" s="317"/>
      <c r="K613" s="93" t="s">
        <v>243</v>
      </c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52"/>
      <c r="AC613" s="71" t="s">
        <v>81</v>
      </c>
      <c r="AD613" s="12" t="s">
        <v>244</v>
      </c>
    </row>
    <row r="614" spans="1:30" ht="13.9" customHeight="1" x14ac:dyDescent="0.25">
      <c r="A614" s="55"/>
      <c r="B614" s="93"/>
      <c r="C614" s="334"/>
      <c r="D614" s="316"/>
      <c r="E614" s="316"/>
      <c r="F614" s="316"/>
      <c r="G614" s="316"/>
      <c r="H614" s="316"/>
      <c r="I614" s="316"/>
      <c r="J614" s="317"/>
      <c r="K614" s="93" t="s">
        <v>243</v>
      </c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52"/>
      <c r="AC614" s="71" t="s">
        <v>81</v>
      </c>
      <c r="AD614" s="12" t="s">
        <v>244</v>
      </c>
    </row>
    <row r="615" spans="1:30" ht="13.9" customHeight="1" x14ac:dyDescent="0.25">
      <c r="A615" s="55"/>
      <c r="B615" s="93"/>
      <c r="C615" s="334"/>
      <c r="D615" s="316"/>
      <c r="E615" s="316"/>
      <c r="F615" s="316"/>
      <c r="G615" s="316"/>
      <c r="H615" s="316"/>
      <c r="I615" s="316"/>
      <c r="J615" s="317"/>
      <c r="K615" s="93" t="s">
        <v>243</v>
      </c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52"/>
      <c r="AC615" s="71" t="s">
        <v>81</v>
      </c>
      <c r="AD615" s="12" t="s">
        <v>244</v>
      </c>
    </row>
    <row r="616" spans="1:30" ht="30" customHeight="1" x14ac:dyDescent="0.25">
      <c r="A616" s="56" t="s">
        <v>31</v>
      </c>
      <c r="B616" s="331" t="s">
        <v>569</v>
      </c>
      <c r="C616" s="332"/>
      <c r="D616" s="332"/>
      <c r="E616" s="332"/>
      <c r="F616" s="332"/>
      <c r="G616" s="332"/>
      <c r="H616" s="332"/>
      <c r="I616" s="332"/>
      <c r="J616" s="333"/>
      <c r="K616" s="66">
        <f t="shared" ref="K616:Y616" si="58">SUM(K603:K615)</f>
        <v>139</v>
      </c>
      <c r="L616" s="66">
        <f t="shared" si="58"/>
        <v>131</v>
      </c>
      <c r="M616" s="66">
        <f t="shared" si="58"/>
        <v>112</v>
      </c>
      <c r="N616" s="66">
        <f t="shared" si="58"/>
        <v>201</v>
      </c>
      <c r="O616" s="66">
        <f t="shared" si="58"/>
        <v>331</v>
      </c>
      <c r="P616" s="66">
        <f t="shared" si="58"/>
        <v>282</v>
      </c>
      <c r="Q616" s="66">
        <f t="shared" si="58"/>
        <v>29</v>
      </c>
      <c r="R616" s="66">
        <f t="shared" si="58"/>
        <v>14</v>
      </c>
      <c r="S616" s="66">
        <f t="shared" si="58"/>
        <v>29</v>
      </c>
      <c r="T616" s="66">
        <f t="shared" si="58"/>
        <v>157</v>
      </c>
      <c r="U616" s="66">
        <f t="shared" si="58"/>
        <v>57</v>
      </c>
      <c r="V616" s="66">
        <f t="shared" si="58"/>
        <v>59</v>
      </c>
      <c r="W616" s="66">
        <f t="shared" si="58"/>
        <v>92</v>
      </c>
      <c r="X616" s="66">
        <f t="shared" si="58"/>
        <v>132</v>
      </c>
      <c r="Y616" s="66">
        <f t="shared" si="58"/>
        <v>14</v>
      </c>
      <c r="Z616" s="66">
        <f t="shared" ref="Z616:Z627" si="59">SUM(K616:Y616)</f>
        <v>1779</v>
      </c>
      <c r="AA616" s="52"/>
      <c r="AC616" s="71"/>
      <c r="AD616" s="12" t="s">
        <v>177</v>
      </c>
    </row>
    <row r="617" spans="1:30" ht="29.45" customHeight="1" x14ac:dyDescent="0.25">
      <c r="A617" s="45" t="s">
        <v>54</v>
      </c>
      <c r="B617" s="51" t="s">
        <v>423</v>
      </c>
      <c r="C617" s="327" t="s">
        <v>424</v>
      </c>
      <c r="D617" s="327"/>
      <c r="E617" s="327"/>
      <c r="F617" s="327"/>
      <c r="G617" s="327"/>
      <c r="H617" s="327"/>
      <c r="I617" s="327"/>
      <c r="J617" s="328"/>
      <c r="K617" s="107">
        <v>64</v>
      </c>
      <c r="L617" s="107">
        <v>44</v>
      </c>
      <c r="M617" s="107">
        <v>15</v>
      </c>
      <c r="N617" s="107">
        <v>9</v>
      </c>
      <c r="O617" s="107">
        <v>10</v>
      </c>
      <c r="P617" s="107">
        <v>29</v>
      </c>
      <c r="Q617" s="107">
        <v>12</v>
      </c>
      <c r="R617" s="107">
        <v>4</v>
      </c>
      <c r="S617" s="107">
        <v>1</v>
      </c>
      <c r="T617" s="107">
        <v>54</v>
      </c>
      <c r="U617" s="107">
        <v>28</v>
      </c>
      <c r="V617" s="107">
        <v>64</v>
      </c>
      <c r="W617" s="107">
        <v>13</v>
      </c>
      <c r="X617" s="107">
        <v>36</v>
      </c>
      <c r="Y617" s="107">
        <v>4</v>
      </c>
      <c r="Z617" s="66">
        <f t="shared" si="59"/>
        <v>387</v>
      </c>
      <c r="AA617" s="52"/>
      <c r="AC617" s="71" t="s">
        <v>81</v>
      </c>
      <c r="AD617" s="12" t="s">
        <v>425</v>
      </c>
    </row>
    <row r="618" spans="1:30" ht="13.9" customHeight="1" x14ac:dyDescent="0.25">
      <c r="A618" s="53" t="s">
        <v>55</v>
      </c>
      <c r="B618" s="54" t="s">
        <v>222</v>
      </c>
      <c r="C618" s="316" t="s">
        <v>426</v>
      </c>
      <c r="D618" s="316"/>
      <c r="E618" s="316"/>
      <c r="F618" s="316"/>
      <c r="G618" s="316"/>
      <c r="H618" s="316"/>
      <c r="I618" s="316"/>
      <c r="J618" s="317"/>
      <c r="K618" s="107">
        <v>120</v>
      </c>
      <c r="L618" s="107">
        <v>51</v>
      </c>
      <c r="M618" s="107">
        <v>28</v>
      </c>
      <c r="N618" s="107">
        <v>0</v>
      </c>
      <c r="O618" s="107">
        <v>3</v>
      </c>
      <c r="P618" s="107">
        <v>33</v>
      </c>
      <c r="Q618" s="107">
        <v>15</v>
      </c>
      <c r="R618" s="107">
        <v>2</v>
      </c>
      <c r="S618" s="107">
        <v>2</v>
      </c>
      <c r="T618" s="107">
        <v>75</v>
      </c>
      <c r="U618" s="107">
        <v>38</v>
      </c>
      <c r="V618" s="107">
        <v>54</v>
      </c>
      <c r="W618" s="107">
        <v>9</v>
      </c>
      <c r="X618" s="107">
        <v>71</v>
      </c>
      <c r="Y618" s="107">
        <v>0</v>
      </c>
      <c r="Z618" s="66">
        <f t="shared" si="59"/>
        <v>501</v>
      </c>
      <c r="AA618" s="52"/>
      <c r="AC618" s="71" t="s">
        <v>81</v>
      </c>
      <c r="AD618" s="12" t="s">
        <v>427</v>
      </c>
    </row>
    <row r="619" spans="1:30" ht="13.9" customHeight="1" x14ac:dyDescent="0.25">
      <c r="A619" s="55"/>
      <c r="B619" s="54" t="s">
        <v>225</v>
      </c>
      <c r="C619" s="316" t="s">
        <v>428</v>
      </c>
      <c r="D619" s="316"/>
      <c r="E619" s="316"/>
      <c r="F619" s="316"/>
      <c r="G619" s="316"/>
      <c r="H619" s="316"/>
      <c r="I619" s="316"/>
      <c r="J619" s="317"/>
      <c r="K619" s="107">
        <v>23</v>
      </c>
      <c r="L619" s="107">
        <v>12</v>
      </c>
      <c r="M619" s="107">
        <v>10</v>
      </c>
      <c r="N619" s="107">
        <v>2</v>
      </c>
      <c r="O619" s="107">
        <v>2</v>
      </c>
      <c r="P619" s="107">
        <v>4</v>
      </c>
      <c r="Q619" s="107">
        <v>3</v>
      </c>
      <c r="R619" s="107">
        <v>4</v>
      </c>
      <c r="S619" s="107">
        <v>2</v>
      </c>
      <c r="T619" s="107">
        <v>16</v>
      </c>
      <c r="U619" s="107">
        <v>5</v>
      </c>
      <c r="V619" s="107">
        <v>14</v>
      </c>
      <c r="W619" s="107">
        <v>2</v>
      </c>
      <c r="X619" s="107">
        <v>3</v>
      </c>
      <c r="Y619" s="107">
        <v>1</v>
      </c>
      <c r="Z619" s="66">
        <f t="shared" si="59"/>
        <v>103</v>
      </c>
      <c r="AA619" s="52"/>
      <c r="AC619" s="71" t="s">
        <v>81</v>
      </c>
      <c r="AD619" s="12" t="s">
        <v>429</v>
      </c>
    </row>
    <row r="620" spans="1:30" ht="13.9" customHeight="1" x14ac:dyDescent="0.25">
      <c r="A620" s="55"/>
      <c r="B620" s="54" t="s">
        <v>227</v>
      </c>
      <c r="C620" s="316" t="s">
        <v>430</v>
      </c>
      <c r="D620" s="316"/>
      <c r="E620" s="316"/>
      <c r="F620" s="316"/>
      <c r="G620" s="316"/>
      <c r="H620" s="316"/>
      <c r="I620" s="316"/>
      <c r="J620" s="317"/>
      <c r="K620" s="107">
        <v>7</v>
      </c>
      <c r="L620" s="107">
        <v>6</v>
      </c>
      <c r="M620" s="107">
        <v>6</v>
      </c>
      <c r="N620" s="107">
        <v>7</v>
      </c>
      <c r="O620" s="107">
        <v>10</v>
      </c>
      <c r="P620" s="107">
        <v>9</v>
      </c>
      <c r="Q620" s="107">
        <v>1</v>
      </c>
      <c r="R620" s="107">
        <v>3</v>
      </c>
      <c r="S620" s="107">
        <v>0</v>
      </c>
      <c r="T620" s="107">
        <v>9</v>
      </c>
      <c r="U620" s="107">
        <v>5</v>
      </c>
      <c r="V620" s="107">
        <v>19</v>
      </c>
      <c r="W620" s="107">
        <v>1</v>
      </c>
      <c r="X620" s="107">
        <v>3</v>
      </c>
      <c r="Y620" s="107">
        <v>0</v>
      </c>
      <c r="Z620" s="66">
        <f t="shared" si="59"/>
        <v>86</v>
      </c>
      <c r="AA620" s="52"/>
      <c r="AC620" s="71" t="s">
        <v>81</v>
      </c>
      <c r="AD620" s="12" t="s">
        <v>431</v>
      </c>
    </row>
    <row r="621" spans="1:30" ht="13.9" customHeight="1" x14ac:dyDescent="0.25">
      <c r="A621" s="55"/>
      <c r="B621" s="54" t="s">
        <v>229</v>
      </c>
      <c r="C621" s="316" t="s">
        <v>432</v>
      </c>
      <c r="D621" s="316"/>
      <c r="E621" s="316"/>
      <c r="F621" s="316"/>
      <c r="G621" s="316"/>
      <c r="H621" s="316"/>
      <c r="I621" s="316"/>
      <c r="J621" s="317"/>
      <c r="K621" s="107">
        <v>1173</v>
      </c>
      <c r="L621" s="107">
        <v>305</v>
      </c>
      <c r="M621" s="107">
        <v>350</v>
      </c>
      <c r="N621" s="107">
        <v>232</v>
      </c>
      <c r="O621" s="107">
        <v>126</v>
      </c>
      <c r="P621" s="107">
        <v>94</v>
      </c>
      <c r="Q621" s="107">
        <v>21</v>
      </c>
      <c r="R621" s="107">
        <v>385</v>
      </c>
      <c r="S621" s="107">
        <v>109</v>
      </c>
      <c r="T621" s="107">
        <v>240</v>
      </c>
      <c r="U621" s="107">
        <v>80</v>
      </c>
      <c r="V621" s="107">
        <v>261</v>
      </c>
      <c r="W621" s="107">
        <v>256</v>
      </c>
      <c r="X621" s="107">
        <v>338</v>
      </c>
      <c r="Y621" s="107">
        <v>19</v>
      </c>
      <c r="Z621" s="66">
        <f t="shared" si="59"/>
        <v>3989</v>
      </c>
      <c r="AA621" s="52"/>
      <c r="AC621" s="71" t="s">
        <v>81</v>
      </c>
      <c r="AD621" s="12" t="s">
        <v>433</v>
      </c>
    </row>
    <row r="622" spans="1:30" ht="13.9" customHeight="1" x14ac:dyDescent="0.25">
      <c r="A622" s="55"/>
      <c r="B622" s="54" t="s">
        <v>231</v>
      </c>
      <c r="C622" s="316" t="s">
        <v>434</v>
      </c>
      <c r="D622" s="316"/>
      <c r="E622" s="316"/>
      <c r="F622" s="316"/>
      <c r="G622" s="316"/>
      <c r="H622" s="316"/>
      <c r="I622" s="316"/>
      <c r="J622" s="317"/>
      <c r="K622" s="107">
        <v>10</v>
      </c>
      <c r="L622" s="107">
        <v>5</v>
      </c>
      <c r="M622" s="107">
        <v>6</v>
      </c>
      <c r="N622" s="107">
        <v>1</v>
      </c>
      <c r="O622" s="107">
        <v>0</v>
      </c>
      <c r="P622" s="107">
        <v>1</v>
      </c>
      <c r="Q622" s="107">
        <v>1</v>
      </c>
      <c r="R622" s="107">
        <v>2</v>
      </c>
      <c r="S622" s="107">
        <v>0</v>
      </c>
      <c r="T622" s="107">
        <v>7</v>
      </c>
      <c r="U622" s="107">
        <v>0</v>
      </c>
      <c r="V622" s="107">
        <v>2</v>
      </c>
      <c r="W622" s="107">
        <v>2</v>
      </c>
      <c r="X622" s="107">
        <v>10</v>
      </c>
      <c r="Y622" s="107">
        <v>0</v>
      </c>
      <c r="Z622" s="66">
        <f t="shared" si="59"/>
        <v>47</v>
      </c>
      <c r="AA622" s="52"/>
      <c r="AC622" s="71" t="s">
        <v>81</v>
      </c>
      <c r="AD622" s="12" t="s">
        <v>435</v>
      </c>
    </row>
    <row r="623" spans="1:30" ht="13.9" customHeight="1" x14ac:dyDescent="0.25">
      <c r="A623" s="55"/>
      <c r="B623" s="54" t="s">
        <v>233</v>
      </c>
      <c r="C623" s="316" t="s">
        <v>436</v>
      </c>
      <c r="D623" s="316"/>
      <c r="E623" s="316"/>
      <c r="F623" s="316"/>
      <c r="G623" s="316"/>
      <c r="H623" s="316"/>
      <c r="I623" s="316"/>
      <c r="J623" s="317"/>
      <c r="K623" s="107">
        <v>4</v>
      </c>
      <c r="L623" s="107">
        <v>5</v>
      </c>
      <c r="M623" s="107">
        <v>2</v>
      </c>
      <c r="N623" s="107">
        <v>2</v>
      </c>
      <c r="O623" s="107">
        <v>1</v>
      </c>
      <c r="P623" s="107">
        <v>1</v>
      </c>
      <c r="Q623" s="107">
        <v>0</v>
      </c>
      <c r="R623" s="107">
        <v>0</v>
      </c>
      <c r="S623" s="107">
        <v>1</v>
      </c>
      <c r="T623" s="107">
        <v>2</v>
      </c>
      <c r="U623" s="107">
        <v>2</v>
      </c>
      <c r="V623" s="107">
        <v>3</v>
      </c>
      <c r="W623" s="107">
        <v>0</v>
      </c>
      <c r="X623" s="107">
        <v>1</v>
      </c>
      <c r="Y623" s="107">
        <v>0</v>
      </c>
      <c r="Z623" s="66">
        <f t="shared" si="59"/>
        <v>24</v>
      </c>
      <c r="AA623" s="52"/>
      <c r="AC623" s="71" t="s">
        <v>81</v>
      </c>
      <c r="AD623" s="12" t="s">
        <v>437</v>
      </c>
    </row>
    <row r="624" spans="1:30" ht="13.9" customHeight="1" x14ac:dyDescent="0.25">
      <c r="A624" s="55"/>
      <c r="B624" s="54" t="s">
        <v>235</v>
      </c>
      <c r="C624" s="316" t="s">
        <v>438</v>
      </c>
      <c r="D624" s="316"/>
      <c r="E624" s="316"/>
      <c r="F624" s="316"/>
      <c r="G624" s="316"/>
      <c r="H624" s="316"/>
      <c r="I624" s="316"/>
      <c r="J624" s="317"/>
      <c r="K624" s="107">
        <v>7</v>
      </c>
      <c r="L624" s="107">
        <v>1</v>
      </c>
      <c r="M624" s="107">
        <v>4</v>
      </c>
      <c r="N624" s="107">
        <v>1</v>
      </c>
      <c r="O624" s="107">
        <v>2</v>
      </c>
      <c r="P624" s="107">
        <v>6</v>
      </c>
      <c r="Q624" s="107">
        <v>3</v>
      </c>
      <c r="R624" s="107">
        <v>0</v>
      </c>
      <c r="S624" s="107">
        <v>0</v>
      </c>
      <c r="T624" s="107">
        <v>3</v>
      </c>
      <c r="U624" s="107">
        <v>3</v>
      </c>
      <c r="V624" s="107">
        <v>0</v>
      </c>
      <c r="W624" s="107">
        <v>1</v>
      </c>
      <c r="X624" s="107">
        <v>2</v>
      </c>
      <c r="Y624" s="107">
        <v>0</v>
      </c>
      <c r="Z624" s="66">
        <f t="shared" si="59"/>
        <v>33</v>
      </c>
      <c r="AA624" s="52"/>
      <c r="AC624" s="71" t="s">
        <v>81</v>
      </c>
      <c r="AD624" s="12" t="s">
        <v>439</v>
      </c>
    </row>
    <row r="625" spans="1:34" ht="13.9" customHeight="1" x14ac:dyDescent="0.25">
      <c r="A625" s="55"/>
      <c r="B625" s="54" t="s">
        <v>237</v>
      </c>
      <c r="C625" s="316" t="s">
        <v>440</v>
      </c>
      <c r="D625" s="316"/>
      <c r="E625" s="316"/>
      <c r="F625" s="316"/>
      <c r="G625" s="316"/>
      <c r="H625" s="316"/>
      <c r="I625" s="316"/>
      <c r="J625" s="317"/>
      <c r="K625" s="107">
        <v>5</v>
      </c>
      <c r="L625" s="107">
        <v>1</v>
      </c>
      <c r="M625" s="107">
        <v>2</v>
      </c>
      <c r="N625" s="107">
        <v>0</v>
      </c>
      <c r="O625" s="107">
        <v>0</v>
      </c>
      <c r="P625" s="107">
        <v>4</v>
      </c>
      <c r="Q625" s="107">
        <v>1</v>
      </c>
      <c r="R625" s="107">
        <v>1</v>
      </c>
      <c r="S625" s="107">
        <v>1</v>
      </c>
      <c r="T625" s="107">
        <v>1</v>
      </c>
      <c r="U625" s="107">
        <v>1</v>
      </c>
      <c r="V625" s="107">
        <v>6</v>
      </c>
      <c r="W625" s="107">
        <v>3</v>
      </c>
      <c r="X625" s="107">
        <v>2</v>
      </c>
      <c r="Y625" s="107">
        <v>0</v>
      </c>
      <c r="Z625" s="66">
        <f t="shared" si="59"/>
        <v>28</v>
      </c>
      <c r="AA625" s="52"/>
      <c r="AC625" s="71" t="s">
        <v>81</v>
      </c>
      <c r="AD625" s="12" t="s">
        <v>441</v>
      </c>
    </row>
    <row r="626" spans="1:34" ht="13.9" customHeight="1" x14ac:dyDescent="0.25">
      <c r="A626" s="55"/>
      <c r="B626" s="54" t="s">
        <v>239</v>
      </c>
      <c r="C626" s="316" t="s">
        <v>442</v>
      </c>
      <c r="D626" s="316"/>
      <c r="E626" s="316"/>
      <c r="F626" s="316"/>
      <c r="G626" s="316"/>
      <c r="H626" s="316"/>
      <c r="I626" s="316"/>
      <c r="J626" s="317"/>
      <c r="K626" s="107">
        <v>6</v>
      </c>
      <c r="L626" s="107">
        <v>3</v>
      </c>
      <c r="M626" s="107">
        <v>2</v>
      </c>
      <c r="N626" s="107">
        <v>0</v>
      </c>
      <c r="O626" s="107">
        <v>0</v>
      </c>
      <c r="P626" s="107">
        <v>1</v>
      </c>
      <c r="Q626" s="107">
        <v>1</v>
      </c>
      <c r="R626" s="107">
        <v>0</v>
      </c>
      <c r="S626" s="107">
        <v>0</v>
      </c>
      <c r="T626" s="107">
        <v>4</v>
      </c>
      <c r="U626" s="107">
        <v>0</v>
      </c>
      <c r="V626" s="107">
        <v>1</v>
      </c>
      <c r="W626" s="107">
        <v>1</v>
      </c>
      <c r="X626" s="107">
        <v>0</v>
      </c>
      <c r="Y626" s="107">
        <v>0</v>
      </c>
      <c r="Z626" s="66">
        <f t="shared" si="59"/>
        <v>19</v>
      </c>
      <c r="AA626" s="52"/>
      <c r="AC626" s="71" t="s">
        <v>81</v>
      </c>
      <c r="AD626" s="12" t="s">
        <v>443</v>
      </c>
    </row>
    <row r="627" spans="1:34" ht="13.9" customHeight="1" x14ac:dyDescent="0.25">
      <c r="A627" s="55"/>
      <c r="B627" s="54" t="s">
        <v>241</v>
      </c>
      <c r="C627" s="316" t="s">
        <v>444</v>
      </c>
      <c r="D627" s="316"/>
      <c r="E627" s="316"/>
      <c r="F627" s="316"/>
      <c r="G627" s="316"/>
      <c r="H627" s="316"/>
      <c r="I627" s="316"/>
      <c r="J627" s="317"/>
      <c r="K627" s="107">
        <v>1</v>
      </c>
      <c r="L627" s="107">
        <v>1</v>
      </c>
      <c r="M627" s="107">
        <v>1</v>
      </c>
      <c r="N627" s="107">
        <v>1</v>
      </c>
      <c r="O627" s="107">
        <v>0</v>
      </c>
      <c r="P627" s="107">
        <v>3</v>
      </c>
      <c r="Q627" s="107">
        <v>0</v>
      </c>
      <c r="R627" s="107">
        <v>0</v>
      </c>
      <c r="S627" s="107">
        <v>0</v>
      </c>
      <c r="T627" s="107">
        <v>1</v>
      </c>
      <c r="U627" s="107">
        <v>0</v>
      </c>
      <c r="V627" s="107">
        <v>0</v>
      </c>
      <c r="W627" s="107">
        <v>0</v>
      </c>
      <c r="X627" s="107">
        <v>0</v>
      </c>
      <c r="Y627" s="107">
        <v>0</v>
      </c>
      <c r="Z627" s="66">
        <f t="shared" si="59"/>
        <v>8</v>
      </c>
      <c r="AA627" s="52"/>
      <c r="AC627" s="71" t="s">
        <v>81</v>
      </c>
      <c r="AD627" s="12" t="s">
        <v>445</v>
      </c>
    </row>
    <row r="628" spans="1:34" ht="13.9" customHeight="1" x14ac:dyDescent="0.25">
      <c r="A628" s="55"/>
      <c r="B628" s="95"/>
      <c r="C628" s="334"/>
      <c r="D628" s="316"/>
      <c r="E628" s="316"/>
      <c r="F628" s="316"/>
      <c r="G628" s="316"/>
      <c r="H628" s="316"/>
      <c r="I628" s="316"/>
      <c r="J628" s="317"/>
      <c r="K628" s="95" t="s">
        <v>243</v>
      </c>
      <c r="L628" s="95"/>
      <c r="M628" s="95"/>
      <c r="N628" s="95"/>
      <c r="O628" s="95"/>
      <c r="P628" s="95"/>
      <c r="Q628" s="95"/>
      <c r="R628" s="95"/>
      <c r="S628" s="95"/>
      <c r="T628" s="95"/>
      <c r="U628" s="95"/>
      <c r="V628" s="95"/>
      <c r="W628" s="95"/>
      <c r="X628" s="95"/>
      <c r="Y628" s="95"/>
      <c r="Z628" s="95"/>
      <c r="AA628" s="52"/>
      <c r="AC628" s="71" t="s">
        <v>81</v>
      </c>
      <c r="AD628" s="12" t="s">
        <v>244</v>
      </c>
    </row>
    <row r="629" spans="1:34" ht="13.9" customHeight="1" x14ac:dyDescent="0.25">
      <c r="A629" s="55"/>
      <c r="B629" s="95"/>
      <c r="C629" s="334"/>
      <c r="D629" s="316"/>
      <c r="E629" s="316"/>
      <c r="F629" s="316"/>
      <c r="G629" s="316"/>
      <c r="H629" s="316"/>
      <c r="I629" s="316"/>
      <c r="J629" s="317"/>
      <c r="K629" s="95" t="s">
        <v>243</v>
      </c>
      <c r="L629" s="95"/>
      <c r="M629" s="95"/>
      <c r="N629" s="95"/>
      <c r="O629" s="95"/>
      <c r="P629" s="95"/>
      <c r="Q629" s="95"/>
      <c r="R629" s="95"/>
      <c r="S629" s="95"/>
      <c r="T629" s="95"/>
      <c r="U629" s="95"/>
      <c r="V629" s="95"/>
      <c r="W629" s="95"/>
      <c r="X629" s="95"/>
      <c r="Y629" s="95"/>
      <c r="Z629" s="95"/>
      <c r="AA629" s="52"/>
      <c r="AC629" s="72" t="s">
        <v>81</v>
      </c>
      <c r="AD629" s="12" t="s">
        <v>244</v>
      </c>
    </row>
    <row r="630" spans="1:34" ht="30" customHeight="1" x14ac:dyDescent="0.25">
      <c r="A630" s="56" t="s">
        <v>31</v>
      </c>
      <c r="B630" s="332" t="s">
        <v>569</v>
      </c>
      <c r="C630" s="335"/>
      <c r="D630" s="335"/>
      <c r="E630" s="335"/>
      <c r="F630" s="335"/>
      <c r="G630" s="335"/>
      <c r="H630" s="335"/>
      <c r="I630" s="335"/>
      <c r="J630" s="336"/>
      <c r="K630" s="66">
        <f t="shared" ref="K630:Y630" si="60">SUM(K617:K629)</f>
        <v>1420</v>
      </c>
      <c r="L630" s="66">
        <f t="shared" si="60"/>
        <v>434</v>
      </c>
      <c r="M630" s="66">
        <f t="shared" si="60"/>
        <v>426</v>
      </c>
      <c r="N630" s="66">
        <f t="shared" si="60"/>
        <v>255</v>
      </c>
      <c r="O630" s="66">
        <f t="shared" si="60"/>
        <v>154</v>
      </c>
      <c r="P630" s="66">
        <f t="shared" si="60"/>
        <v>185</v>
      </c>
      <c r="Q630" s="66">
        <f t="shared" si="60"/>
        <v>58</v>
      </c>
      <c r="R630" s="66">
        <f t="shared" si="60"/>
        <v>401</v>
      </c>
      <c r="S630" s="66">
        <f t="shared" si="60"/>
        <v>116</v>
      </c>
      <c r="T630" s="66">
        <f t="shared" si="60"/>
        <v>412</v>
      </c>
      <c r="U630" s="66">
        <f t="shared" si="60"/>
        <v>162</v>
      </c>
      <c r="V630" s="66">
        <f t="shared" si="60"/>
        <v>424</v>
      </c>
      <c r="W630" s="66">
        <f t="shared" si="60"/>
        <v>288</v>
      </c>
      <c r="X630" s="66">
        <f t="shared" si="60"/>
        <v>466</v>
      </c>
      <c r="Y630" s="66">
        <f t="shared" si="60"/>
        <v>24</v>
      </c>
      <c r="Z630" s="66">
        <f>SUM(K630:Y630)</f>
        <v>5225</v>
      </c>
      <c r="AA630" s="52"/>
      <c r="AC630" s="72"/>
      <c r="AD630" s="4" t="s">
        <v>177</v>
      </c>
    </row>
    <row r="631" spans="1:34" ht="15.75" customHeight="1" x14ac:dyDescent="0.25">
      <c r="AA631" s="40" t="s">
        <v>82</v>
      </c>
      <c r="AC631"/>
    </row>
    <row r="632" spans="1:34" ht="31.15" customHeight="1" x14ac:dyDescent="0.25">
      <c r="A632" s="4"/>
      <c r="B632" s="4"/>
      <c r="C632" s="337" t="s">
        <v>514</v>
      </c>
      <c r="D632" s="337"/>
      <c r="E632" s="337"/>
      <c r="F632" s="337"/>
      <c r="G632" s="337"/>
      <c r="H632" s="337"/>
      <c r="I632" s="337"/>
      <c r="J632" s="337"/>
      <c r="K632" s="337"/>
      <c r="L632" s="337"/>
      <c r="M632" s="337"/>
      <c r="N632" s="338" t="s">
        <v>38</v>
      </c>
      <c r="O632" s="339"/>
      <c r="P632" s="339"/>
      <c r="Q632" s="339"/>
      <c r="R632" s="339"/>
      <c r="S632" s="339"/>
      <c r="T632" s="339"/>
      <c r="U632" s="339"/>
      <c r="V632" s="339"/>
      <c r="W632" s="339"/>
      <c r="X632" s="339"/>
      <c r="Y632" s="340"/>
      <c r="Z632" s="4"/>
      <c r="AA632" s="4"/>
      <c r="AC632"/>
    </row>
    <row r="633" spans="1:34" ht="24.75" customHeight="1" x14ac:dyDescent="0.25">
      <c r="A633" s="29"/>
      <c r="B633" s="30"/>
      <c r="C633" s="341" t="s">
        <v>576</v>
      </c>
      <c r="D633" s="342"/>
      <c r="E633" s="342"/>
      <c r="F633" s="341" t="s">
        <v>577</v>
      </c>
      <c r="G633" s="342"/>
      <c r="H633" s="342"/>
      <c r="I633" s="341" t="s">
        <v>578</v>
      </c>
      <c r="J633" s="342"/>
      <c r="K633" s="341" t="s">
        <v>579</v>
      </c>
      <c r="L633" s="341" t="s">
        <v>580</v>
      </c>
      <c r="M633" s="342"/>
      <c r="N633" s="188" t="s">
        <v>576</v>
      </c>
      <c r="O633" s="189" t="s">
        <v>577</v>
      </c>
      <c r="P633" s="341" t="s">
        <v>578</v>
      </c>
      <c r="Q633" s="342"/>
      <c r="R633" s="341" t="s">
        <v>579</v>
      </c>
      <c r="S633" s="342"/>
      <c r="T633" s="341" t="s">
        <v>580</v>
      </c>
      <c r="U633" s="342"/>
      <c r="V633" s="341" t="s">
        <v>581</v>
      </c>
      <c r="W633" s="342"/>
      <c r="X633" s="190" t="s">
        <v>582</v>
      </c>
      <c r="Y633" s="191" t="s">
        <v>583</v>
      </c>
      <c r="Z633" s="4"/>
      <c r="AC633"/>
    </row>
    <row r="634" spans="1:34" ht="24.75" customHeight="1" x14ac:dyDescent="0.25">
      <c r="A634" s="31"/>
      <c r="B634" s="32"/>
      <c r="C634" s="342"/>
      <c r="D634" s="342"/>
      <c r="E634" s="342"/>
      <c r="F634" s="342"/>
      <c r="G634" s="342"/>
      <c r="H634" s="342"/>
      <c r="I634" s="342"/>
      <c r="J634" s="342"/>
      <c r="K634" s="342"/>
      <c r="L634" s="342"/>
      <c r="M634" s="342"/>
      <c r="N634" s="192" t="s">
        <v>584</v>
      </c>
      <c r="O634" s="193" t="s">
        <v>585</v>
      </c>
      <c r="P634" s="343" t="s">
        <v>586</v>
      </c>
      <c r="Q634" s="344"/>
      <c r="R634" s="343" t="s">
        <v>587</v>
      </c>
      <c r="S634" s="344"/>
      <c r="T634" s="343" t="s">
        <v>588</v>
      </c>
      <c r="U634" s="344"/>
      <c r="V634" s="343" t="s">
        <v>589</v>
      </c>
      <c r="W634" s="344"/>
      <c r="X634" s="194" t="s">
        <v>590</v>
      </c>
      <c r="Y634" s="195" t="s">
        <v>591</v>
      </c>
      <c r="AA634" s="34"/>
      <c r="AC634"/>
    </row>
    <row r="635" spans="1:34" ht="15" customHeight="1" x14ac:dyDescent="0.25">
      <c r="AC635"/>
      <c r="AF635" s="12"/>
    </row>
    <row r="636" spans="1:34" ht="16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304"/>
      <c r="K636" s="304"/>
      <c r="L636" s="304"/>
      <c r="M636" s="304"/>
      <c r="N636" s="304"/>
      <c r="O636" s="304"/>
      <c r="P636" s="304"/>
      <c r="Q636" s="304"/>
      <c r="R636" s="304"/>
      <c r="S636" s="304"/>
      <c r="T636" s="304"/>
      <c r="U636" s="304"/>
      <c r="V636" s="304"/>
      <c r="W636" s="304"/>
      <c r="X636" s="30"/>
      <c r="Y636" s="2"/>
      <c r="Z636" s="2"/>
      <c r="AA636" s="3"/>
      <c r="AC636"/>
      <c r="AD636" t="s">
        <v>551</v>
      </c>
      <c r="AH636" s="105" t="s">
        <v>573</v>
      </c>
    </row>
    <row r="637" spans="1:34" ht="22.5" customHeight="1" x14ac:dyDescent="0.25">
      <c r="J637" s="252"/>
      <c r="K637" s="252"/>
      <c r="L637" s="252"/>
      <c r="M637" s="252"/>
      <c r="N637" s="253"/>
      <c r="O637" s="253"/>
      <c r="P637" s="253"/>
      <c r="Q637" s="253"/>
      <c r="R637" s="253"/>
      <c r="S637" s="253"/>
      <c r="T637" s="253"/>
      <c r="U637" s="253"/>
      <c r="V637" s="253"/>
      <c r="W637" s="253"/>
      <c r="X637" s="35"/>
      <c r="Y637" s="247" t="s">
        <v>63</v>
      </c>
      <c r="Z637" s="248"/>
      <c r="AC637"/>
      <c r="AH637" s="105" t="s">
        <v>572</v>
      </c>
    </row>
    <row r="638" spans="1:34" ht="22.5" customHeight="1" x14ac:dyDescent="0.25">
      <c r="J638" s="252" t="s">
        <v>1</v>
      </c>
      <c r="K638" s="252"/>
      <c r="L638" s="252"/>
      <c r="M638" s="252"/>
      <c r="N638" s="8" t="s">
        <v>511</v>
      </c>
      <c r="O638" s="8"/>
      <c r="P638" s="8"/>
      <c r="Q638" s="8"/>
      <c r="R638" s="2" t="s">
        <v>2</v>
      </c>
      <c r="S638" s="2"/>
      <c r="T638" s="2"/>
      <c r="U638" s="8" t="s">
        <v>510</v>
      </c>
      <c r="W638" s="8"/>
      <c r="X638" s="35"/>
      <c r="Y638" s="249"/>
      <c r="Z638" s="250"/>
      <c r="AC638"/>
    </row>
    <row r="639" spans="1:34" ht="22.5" customHeight="1" x14ac:dyDescent="0.25">
      <c r="O639" s="8"/>
      <c r="P639" s="8"/>
      <c r="Q639" s="8"/>
      <c r="R639" s="2" t="s">
        <v>3</v>
      </c>
      <c r="S639" s="2"/>
      <c r="T639" s="2"/>
      <c r="U639" s="8" t="s">
        <v>512</v>
      </c>
      <c r="W639" s="8"/>
      <c r="Y639" s="245" t="s">
        <v>551</v>
      </c>
      <c r="Z639" s="245"/>
      <c r="AC639"/>
    </row>
    <row r="640" spans="1:34" ht="22.5" customHeight="1" x14ac:dyDescent="0.25">
      <c r="O640" s="8"/>
      <c r="P640" s="8"/>
      <c r="Q640" s="8"/>
      <c r="R640" s="8"/>
      <c r="S640" s="8"/>
      <c r="T640" s="8"/>
      <c r="U640" s="8"/>
      <c r="V640" s="8"/>
      <c r="W640" s="260"/>
      <c r="X640" s="260"/>
      <c r="Y640" s="260"/>
      <c r="Z640" s="260"/>
      <c r="AC640"/>
    </row>
    <row r="641" spans="1:30" ht="22.5" customHeight="1" x14ac:dyDescent="0.25">
      <c r="O641" s="8"/>
      <c r="P641" s="8"/>
      <c r="Q641" s="8"/>
      <c r="R641" s="8"/>
      <c r="S641" s="8"/>
      <c r="T641" s="8"/>
      <c r="U641" s="8"/>
      <c r="V641" s="8"/>
      <c r="W641" s="260"/>
      <c r="X641" s="260"/>
      <c r="Y641" s="260"/>
      <c r="Z641" s="260"/>
      <c r="AC641"/>
    </row>
    <row r="642" spans="1:30" ht="21.75" customHeight="1" x14ac:dyDescent="0.25"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302" t="s">
        <v>552</v>
      </c>
      <c r="X642" s="302"/>
      <c r="Y642" s="302"/>
      <c r="Z642" s="302"/>
      <c r="AC642"/>
    </row>
    <row r="643" spans="1:30" ht="24.95" customHeight="1" x14ac:dyDescent="0.25">
      <c r="A643" s="45" t="s">
        <v>4</v>
      </c>
      <c r="B643" s="329" t="s">
        <v>5</v>
      </c>
      <c r="C643" s="329"/>
      <c r="D643" s="329"/>
      <c r="E643" s="329"/>
      <c r="F643" s="329"/>
      <c r="G643" s="329"/>
      <c r="H643" s="329"/>
      <c r="I643" s="329"/>
      <c r="J643" s="329"/>
      <c r="K643" s="330" t="s">
        <v>6</v>
      </c>
      <c r="L643" s="330"/>
      <c r="M643" s="330"/>
      <c r="N643" s="330"/>
      <c r="O643" s="330"/>
      <c r="P643" s="330"/>
      <c r="Q643" s="330"/>
      <c r="R643" s="330"/>
      <c r="S643" s="330"/>
      <c r="T643" s="330"/>
      <c r="U643" s="330"/>
      <c r="V643" s="330"/>
      <c r="W643" s="330"/>
      <c r="X643" s="330"/>
      <c r="Y643" s="330"/>
      <c r="Z643" s="330"/>
      <c r="AC643"/>
    </row>
    <row r="644" spans="1:30" ht="48.75" customHeight="1" x14ac:dyDescent="0.25">
      <c r="A644" s="45" t="s">
        <v>51</v>
      </c>
      <c r="B644" s="331" t="s">
        <v>52</v>
      </c>
      <c r="C644" s="332"/>
      <c r="D644" s="332"/>
      <c r="E644" s="332"/>
      <c r="F644" s="332"/>
      <c r="G644" s="332"/>
      <c r="H644" s="332"/>
      <c r="I644" s="332"/>
      <c r="J644" s="333"/>
      <c r="K644" s="11" t="s">
        <v>210</v>
      </c>
      <c r="L644" s="11" t="s">
        <v>214</v>
      </c>
      <c r="M644" s="11" t="s">
        <v>216</v>
      </c>
      <c r="N644" s="11" t="s">
        <v>218</v>
      </c>
      <c r="O644" s="11" t="s">
        <v>220</v>
      </c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46" t="s">
        <v>221</v>
      </c>
      <c r="AC644"/>
      <c r="AD644" s="15" t="s">
        <v>212</v>
      </c>
    </row>
    <row r="645" spans="1:30" ht="12.75" customHeight="1" x14ac:dyDescent="0.25">
      <c r="A645" s="47" t="s">
        <v>8</v>
      </c>
      <c r="B645" s="318" t="s">
        <v>9</v>
      </c>
      <c r="C645" s="319"/>
      <c r="D645" s="319"/>
      <c r="E645" s="319"/>
      <c r="F645" s="319"/>
      <c r="G645" s="319"/>
      <c r="H645" s="319"/>
      <c r="I645" s="319"/>
      <c r="J645" s="320"/>
      <c r="K645" s="48" t="s">
        <v>10</v>
      </c>
      <c r="L645" s="48" t="s">
        <v>11</v>
      </c>
      <c r="M645" s="48" t="s">
        <v>12</v>
      </c>
      <c r="N645" s="48" t="s">
        <v>13</v>
      </c>
      <c r="O645" s="48" t="s">
        <v>14</v>
      </c>
      <c r="P645" s="48" t="s">
        <v>15</v>
      </c>
      <c r="Q645" s="48" t="s">
        <v>16</v>
      </c>
      <c r="R645" s="48" t="s">
        <v>17</v>
      </c>
      <c r="S645" s="48" t="s">
        <v>18</v>
      </c>
      <c r="T645" s="48" t="s">
        <v>19</v>
      </c>
      <c r="U645" s="48" t="s">
        <v>20</v>
      </c>
      <c r="V645" s="48" t="s">
        <v>21</v>
      </c>
      <c r="W645" s="48" t="s">
        <v>22</v>
      </c>
      <c r="X645" s="48" t="s">
        <v>23</v>
      </c>
      <c r="Y645" s="48" t="s">
        <v>24</v>
      </c>
      <c r="Z645" s="48" t="s">
        <v>25</v>
      </c>
      <c r="AA645" s="49"/>
      <c r="AC645"/>
      <c r="AD645" s="18"/>
    </row>
    <row r="646" spans="1:30" ht="15" customHeight="1" x14ac:dyDescent="0.25">
      <c r="A646" s="321" t="s">
        <v>53</v>
      </c>
      <c r="B646" s="322"/>
      <c r="C646" s="322"/>
      <c r="D646" s="322"/>
      <c r="E646" s="322"/>
      <c r="F646" s="322"/>
      <c r="G646" s="322"/>
      <c r="H646" s="322"/>
      <c r="I646" s="322"/>
      <c r="J646" s="323"/>
      <c r="K646" s="324"/>
      <c r="L646" s="325"/>
      <c r="M646" s="325"/>
      <c r="N646" s="325"/>
      <c r="O646" s="325"/>
      <c r="P646" s="325"/>
      <c r="Q646" s="325"/>
      <c r="R646" s="325"/>
      <c r="S646" s="325"/>
      <c r="T646" s="325"/>
      <c r="U646" s="325"/>
      <c r="V646" s="325"/>
      <c r="W646" s="325"/>
      <c r="X646" s="325"/>
      <c r="Y646" s="325"/>
      <c r="Z646" s="326"/>
      <c r="AA646" s="37"/>
      <c r="AC646"/>
      <c r="AD646" s="50"/>
    </row>
    <row r="647" spans="1:30" ht="28.15" customHeight="1" x14ac:dyDescent="0.25">
      <c r="A647" s="45" t="s">
        <v>54</v>
      </c>
      <c r="B647" s="51" t="s">
        <v>404</v>
      </c>
      <c r="C647" s="327" t="s">
        <v>405</v>
      </c>
      <c r="D647" s="327"/>
      <c r="E647" s="327"/>
      <c r="F647" s="327"/>
      <c r="G647" s="327"/>
      <c r="H647" s="327"/>
      <c r="I647" s="327"/>
      <c r="J647" s="328"/>
      <c r="K647" s="66">
        <f t="shared" ref="K647:K655" si="61">Z603</f>
        <v>272</v>
      </c>
      <c r="L647" s="107">
        <v>5</v>
      </c>
      <c r="M647" s="107">
        <v>2</v>
      </c>
      <c r="N647" s="107">
        <v>6</v>
      </c>
      <c r="O647" s="107">
        <v>25</v>
      </c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66">
        <f t="shared" ref="Z647:Z655" si="62">SUM(K647:Y647)</f>
        <v>310</v>
      </c>
      <c r="AA647" s="52"/>
      <c r="AC647" s="71" t="s">
        <v>81</v>
      </c>
      <c r="AD647" s="12" t="s">
        <v>406</v>
      </c>
    </row>
    <row r="648" spans="1:30" ht="13.9" customHeight="1" x14ac:dyDescent="0.25">
      <c r="A648" s="53" t="s">
        <v>55</v>
      </c>
      <c r="B648" s="54" t="s">
        <v>222</v>
      </c>
      <c r="C648" s="316" t="s">
        <v>407</v>
      </c>
      <c r="D648" s="316"/>
      <c r="E648" s="316"/>
      <c r="F648" s="316"/>
      <c r="G648" s="316"/>
      <c r="H648" s="316"/>
      <c r="I648" s="316"/>
      <c r="J648" s="317"/>
      <c r="K648" s="66">
        <f t="shared" si="61"/>
        <v>281</v>
      </c>
      <c r="L648" s="107">
        <v>1</v>
      </c>
      <c r="M648" s="107">
        <v>1</v>
      </c>
      <c r="N648" s="107">
        <v>12</v>
      </c>
      <c r="O648" s="107">
        <v>11</v>
      </c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66">
        <f t="shared" si="62"/>
        <v>306</v>
      </c>
      <c r="AA648" s="52"/>
      <c r="AC648" s="71" t="s">
        <v>81</v>
      </c>
      <c r="AD648" s="12" t="s">
        <v>408</v>
      </c>
    </row>
    <row r="649" spans="1:30" ht="13.9" customHeight="1" x14ac:dyDescent="0.25">
      <c r="A649" s="55"/>
      <c r="B649" s="54" t="s">
        <v>225</v>
      </c>
      <c r="C649" s="316" t="s">
        <v>409</v>
      </c>
      <c r="D649" s="316"/>
      <c r="E649" s="316"/>
      <c r="F649" s="316"/>
      <c r="G649" s="316"/>
      <c r="H649" s="316"/>
      <c r="I649" s="316"/>
      <c r="J649" s="317"/>
      <c r="K649" s="66">
        <f t="shared" si="61"/>
        <v>340</v>
      </c>
      <c r="L649" s="107">
        <v>1</v>
      </c>
      <c r="M649" s="107">
        <v>0</v>
      </c>
      <c r="N649" s="107">
        <v>3</v>
      </c>
      <c r="O649" s="107">
        <v>6</v>
      </c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66">
        <f t="shared" si="62"/>
        <v>350</v>
      </c>
      <c r="AA649" s="52"/>
      <c r="AC649" s="71" t="s">
        <v>81</v>
      </c>
      <c r="AD649" s="12" t="s">
        <v>410</v>
      </c>
    </row>
    <row r="650" spans="1:30" ht="13.9" customHeight="1" x14ac:dyDescent="0.25">
      <c r="A650" s="55"/>
      <c r="B650" s="54" t="s">
        <v>227</v>
      </c>
      <c r="C650" s="316" t="s">
        <v>411</v>
      </c>
      <c r="D650" s="316"/>
      <c r="E650" s="316"/>
      <c r="F650" s="316"/>
      <c r="G650" s="316"/>
      <c r="H650" s="316"/>
      <c r="I650" s="316"/>
      <c r="J650" s="317"/>
      <c r="K650" s="66">
        <f t="shared" si="61"/>
        <v>119</v>
      </c>
      <c r="L650" s="107">
        <v>2</v>
      </c>
      <c r="M650" s="107">
        <v>5</v>
      </c>
      <c r="N650" s="107">
        <v>8</v>
      </c>
      <c r="O650" s="107">
        <v>9</v>
      </c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66">
        <f t="shared" si="62"/>
        <v>143</v>
      </c>
      <c r="AA650" s="52"/>
      <c r="AC650" s="71" t="s">
        <v>81</v>
      </c>
      <c r="AD650" s="12" t="s">
        <v>412</v>
      </c>
    </row>
    <row r="651" spans="1:30" ht="13.9" customHeight="1" x14ac:dyDescent="0.25">
      <c r="A651" s="55"/>
      <c r="B651" s="54" t="s">
        <v>229</v>
      </c>
      <c r="C651" s="316" t="s">
        <v>413</v>
      </c>
      <c r="D651" s="316"/>
      <c r="E651" s="316"/>
      <c r="F651" s="316"/>
      <c r="G651" s="316"/>
      <c r="H651" s="316"/>
      <c r="I651" s="316"/>
      <c r="J651" s="317"/>
      <c r="K651" s="66">
        <f t="shared" si="61"/>
        <v>88</v>
      </c>
      <c r="L651" s="107">
        <v>3</v>
      </c>
      <c r="M651" s="107">
        <v>0</v>
      </c>
      <c r="N651" s="107">
        <v>5</v>
      </c>
      <c r="O651" s="107">
        <v>4</v>
      </c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66">
        <f t="shared" si="62"/>
        <v>100</v>
      </c>
      <c r="AA651" s="52"/>
      <c r="AC651" s="71" t="s">
        <v>81</v>
      </c>
      <c r="AD651" s="12" t="s">
        <v>414</v>
      </c>
    </row>
    <row r="652" spans="1:30" ht="13.9" customHeight="1" x14ac:dyDescent="0.25">
      <c r="A652" s="55"/>
      <c r="B652" s="54" t="s">
        <v>231</v>
      </c>
      <c r="C652" s="316" t="s">
        <v>415</v>
      </c>
      <c r="D652" s="316"/>
      <c r="E652" s="316"/>
      <c r="F652" s="316"/>
      <c r="G652" s="316"/>
      <c r="H652" s="316"/>
      <c r="I652" s="316"/>
      <c r="J652" s="317"/>
      <c r="K652" s="66">
        <f t="shared" si="61"/>
        <v>66</v>
      </c>
      <c r="L652" s="107">
        <v>1</v>
      </c>
      <c r="M652" s="107">
        <v>0</v>
      </c>
      <c r="N652" s="107">
        <v>2</v>
      </c>
      <c r="O652" s="107">
        <v>1</v>
      </c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66">
        <f t="shared" si="62"/>
        <v>70</v>
      </c>
      <c r="AA652" s="52"/>
      <c r="AC652" s="71" t="s">
        <v>81</v>
      </c>
      <c r="AD652" s="12" t="s">
        <v>416</v>
      </c>
    </row>
    <row r="653" spans="1:30" ht="13.9" customHeight="1" x14ac:dyDescent="0.25">
      <c r="A653" s="55"/>
      <c r="B653" s="54" t="s">
        <v>233</v>
      </c>
      <c r="C653" s="316" t="s">
        <v>417</v>
      </c>
      <c r="D653" s="316"/>
      <c r="E653" s="316"/>
      <c r="F653" s="316"/>
      <c r="G653" s="316"/>
      <c r="H653" s="316"/>
      <c r="I653" s="316"/>
      <c r="J653" s="317"/>
      <c r="K653" s="66">
        <f t="shared" si="61"/>
        <v>525</v>
      </c>
      <c r="L653" s="107">
        <v>0</v>
      </c>
      <c r="M653" s="107">
        <v>0</v>
      </c>
      <c r="N653" s="107">
        <v>52</v>
      </c>
      <c r="O653" s="107">
        <v>106</v>
      </c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66">
        <f t="shared" si="62"/>
        <v>683</v>
      </c>
      <c r="AA653" s="52"/>
      <c r="AC653" s="71" t="s">
        <v>81</v>
      </c>
      <c r="AD653" s="12" t="s">
        <v>418</v>
      </c>
    </row>
    <row r="654" spans="1:30" ht="13.9" customHeight="1" x14ac:dyDescent="0.25">
      <c r="A654" s="55"/>
      <c r="B654" s="54" t="s">
        <v>235</v>
      </c>
      <c r="C654" s="316" t="s">
        <v>419</v>
      </c>
      <c r="D654" s="316"/>
      <c r="E654" s="316"/>
      <c r="F654" s="316"/>
      <c r="G654" s="316"/>
      <c r="H654" s="316"/>
      <c r="I654" s="316"/>
      <c r="J654" s="317"/>
      <c r="K654" s="66">
        <f t="shared" si="61"/>
        <v>54</v>
      </c>
      <c r="L654" s="107">
        <v>0</v>
      </c>
      <c r="M654" s="107">
        <v>0</v>
      </c>
      <c r="N654" s="107">
        <v>14</v>
      </c>
      <c r="O654" s="107">
        <v>2</v>
      </c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66">
        <f t="shared" si="62"/>
        <v>70</v>
      </c>
      <c r="AA654" s="52"/>
      <c r="AC654" s="71" t="s">
        <v>81</v>
      </c>
      <c r="AD654" s="12" t="s">
        <v>420</v>
      </c>
    </row>
    <row r="655" spans="1:30" ht="13.9" customHeight="1" x14ac:dyDescent="0.25">
      <c r="A655" s="55"/>
      <c r="B655" s="54" t="s">
        <v>237</v>
      </c>
      <c r="C655" s="316" t="s">
        <v>421</v>
      </c>
      <c r="D655" s="316"/>
      <c r="E655" s="316"/>
      <c r="F655" s="316"/>
      <c r="G655" s="316"/>
      <c r="H655" s="316"/>
      <c r="I655" s="316"/>
      <c r="J655" s="317"/>
      <c r="K655" s="66">
        <f t="shared" si="61"/>
        <v>34</v>
      </c>
      <c r="L655" s="107">
        <v>0</v>
      </c>
      <c r="M655" s="107">
        <v>0</v>
      </c>
      <c r="N655" s="107">
        <v>4</v>
      </c>
      <c r="O655" s="107">
        <v>4</v>
      </c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66">
        <f t="shared" si="62"/>
        <v>42</v>
      </c>
      <c r="AA655" s="52"/>
      <c r="AC655" s="71" t="s">
        <v>81</v>
      </c>
      <c r="AD655" s="12" t="s">
        <v>422</v>
      </c>
    </row>
    <row r="656" spans="1:30" ht="13.9" customHeight="1" x14ac:dyDescent="0.25">
      <c r="A656" s="55"/>
      <c r="B656" s="94"/>
      <c r="C656" s="334"/>
      <c r="D656" s="316"/>
      <c r="E656" s="316"/>
      <c r="F656" s="316"/>
      <c r="G656" s="316"/>
      <c r="H656" s="316"/>
      <c r="I656" s="316"/>
      <c r="J656" s="317"/>
      <c r="K656" s="94" t="s">
        <v>243</v>
      </c>
      <c r="L656" s="94"/>
      <c r="M656" s="94"/>
      <c r="N656" s="94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  <c r="AA656" s="52"/>
      <c r="AC656" s="71" t="s">
        <v>81</v>
      </c>
      <c r="AD656" s="12" t="s">
        <v>244</v>
      </c>
    </row>
    <row r="657" spans="1:30" ht="13.9" customHeight="1" x14ac:dyDescent="0.25">
      <c r="A657" s="55"/>
      <c r="B657" s="94"/>
      <c r="C657" s="334"/>
      <c r="D657" s="316"/>
      <c r="E657" s="316"/>
      <c r="F657" s="316"/>
      <c r="G657" s="316"/>
      <c r="H657" s="316"/>
      <c r="I657" s="316"/>
      <c r="J657" s="317"/>
      <c r="K657" s="94" t="s">
        <v>243</v>
      </c>
      <c r="L657" s="94"/>
      <c r="M657" s="94"/>
      <c r="N657" s="94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  <c r="AA657" s="52"/>
      <c r="AC657" s="71" t="s">
        <v>81</v>
      </c>
      <c r="AD657" s="12" t="s">
        <v>244</v>
      </c>
    </row>
    <row r="658" spans="1:30" ht="13.9" customHeight="1" x14ac:dyDescent="0.25">
      <c r="A658" s="55"/>
      <c r="B658" s="94"/>
      <c r="C658" s="334"/>
      <c r="D658" s="316"/>
      <c r="E658" s="316"/>
      <c r="F658" s="316"/>
      <c r="G658" s="316"/>
      <c r="H658" s="316"/>
      <c r="I658" s="316"/>
      <c r="J658" s="317"/>
      <c r="K658" s="94" t="s">
        <v>243</v>
      </c>
      <c r="L658" s="94"/>
      <c r="M658" s="94"/>
      <c r="N658" s="94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  <c r="AA658" s="52"/>
      <c r="AC658" s="71" t="s">
        <v>81</v>
      </c>
      <c r="AD658" s="12" t="s">
        <v>244</v>
      </c>
    </row>
    <row r="659" spans="1:30" ht="13.9" customHeight="1" x14ac:dyDescent="0.25">
      <c r="A659" s="55"/>
      <c r="B659" s="94"/>
      <c r="C659" s="334"/>
      <c r="D659" s="316"/>
      <c r="E659" s="316"/>
      <c r="F659" s="316"/>
      <c r="G659" s="316"/>
      <c r="H659" s="316"/>
      <c r="I659" s="316"/>
      <c r="J659" s="317"/>
      <c r="K659" s="94" t="s">
        <v>243</v>
      </c>
      <c r="L659" s="94"/>
      <c r="M659" s="94"/>
      <c r="N659" s="94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  <c r="AA659" s="52"/>
      <c r="AC659" s="71" t="s">
        <v>81</v>
      </c>
      <c r="AD659" s="12" t="s">
        <v>244</v>
      </c>
    </row>
    <row r="660" spans="1:30" ht="30" customHeight="1" x14ac:dyDescent="0.25">
      <c r="A660" s="56" t="s">
        <v>31</v>
      </c>
      <c r="B660" s="331" t="s">
        <v>569</v>
      </c>
      <c r="C660" s="332"/>
      <c r="D660" s="332"/>
      <c r="E660" s="332"/>
      <c r="F660" s="332"/>
      <c r="G660" s="332"/>
      <c r="H660" s="332"/>
      <c r="I660" s="332"/>
      <c r="J660" s="333"/>
      <c r="K660" s="66">
        <f>SUM(K647:K659)</f>
        <v>1779</v>
      </c>
      <c r="L660" s="66">
        <f>SUM(L647:L659)</f>
        <v>13</v>
      </c>
      <c r="M660" s="66">
        <f>SUM(M647:M659)</f>
        <v>8</v>
      </c>
      <c r="N660" s="66">
        <f>SUM(N647:N659)</f>
        <v>106</v>
      </c>
      <c r="O660" s="66">
        <f>SUM(O647:O659)</f>
        <v>168</v>
      </c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66">
        <f t="shared" ref="Z660:Z671" si="63">SUM(K660:Y660)</f>
        <v>2074</v>
      </c>
      <c r="AA660" s="52"/>
      <c r="AC660" s="71"/>
      <c r="AD660" s="12" t="s">
        <v>178</v>
      </c>
    </row>
    <row r="661" spans="1:30" ht="29.45" customHeight="1" x14ac:dyDescent="0.25">
      <c r="A661" s="45" t="s">
        <v>54</v>
      </c>
      <c r="B661" s="51" t="s">
        <v>423</v>
      </c>
      <c r="C661" s="327" t="s">
        <v>424</v>
      </c>
      <c r="D661" s="327"/>
      <c r="E661" s="327"/>
      <c r="F661" s="327"/>
      <c r="G661" s="327"/>
      <c r="H661" s="327"/>
      <c r="I661" s="327"/>
      <c r="J661" s="328"/>
      <c r="K661" s="66">
        <f t="shared" ref="K661:K671" si="64">Z617</f>
        <v>387</v>
      </c>
      <c r="L661" s="107">
        <v>3</v>
      </c>
      <c r="M661" s="107">
        <v>0</v>
      </c>
      <c r="N661" s="107">
        <v>6</v>
      </c>
      <c r="O661" s="107">
        <v>9</v>
      </c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66">
        <f t="shared" si="63"/>
        <v>405</v>
      </c>
      <c r="AA661" s="52"/>
      <c r="AC661" s="71" t="s">
        <v>81</v>
      </c>
      <c r="AD661" s="12" t="s">
        <v>425</v>
      </c>
    </row>
    <row r="662" spans="1:30" ht="13.9" customHeight="1" x14ac:dyDescent="0.25">
      <c r="A662" s="53" t="s">
        <v>55</v>
      </c>
      <c r="B662" s="54" t="s">
        <v>222</v>
      </c>
      <c r="C662" s="316" t="s">
        <v>426</v>
      </c>
      <c r="D662" s="316"/>
      <c r="E662" s="316"/>
      <c r="F662" s="316"/>
      <c r="G662" s="316"/>
      <c r="H662" s="316"/>
      <c r="I662" s="316"/>
      <c r="J662" s="317"/>
      <c r="K662" s="66">
        <f t="shared" si="64"/>
        <v>501</v>
      </c>
      <c r="L662" s="107">
        <v>0</v>
      </c>
      <c r="M662" s="107">
        <v>2</v>
      </c>
      <c r="N662" s="107">
        <v>1</v>
      </c>
      <c r="O662" s="107">
        <v>4</v>
      </c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66">
        <f t="shared" si="63"/>
        <v>508</v>
      </c>
      <c r="AA662" s="52"/>
      <c r="AC662" s="71" t="s">
        <v>81</v>
      </c>
      <c r="AD662" s="12" t="s">
        <v>427</v>
      </c>
    </row>
    <row r="663" spans="1:30" ht="13.9" customHeight="1" x14ac:dyDescent="0.25">
      <c r="A663" s="55"/>
      <c r="B663" s="54" t="s">
        <v>225</v>
      </c>
      <c r="C663" s="316" t="s">
        <v>428</v>
      </c>
      <c r="D663" s="316"/>
      <c r="E663" s="316"/>
      <c r="F663" s="316"/>
      <c r="G663" s="316"/>
      <c r="H663" s="316"/>
      <c r="I663" s="316"/>
      <c r="J663" s="317"/>
      <c r="K663" s="66">
        <f t="shared" si="64"/>
        <v>103</v>
      </c>
      <c r="L663" s="107">
        <v>2</v>
      </c>
      <c r="M663" s="107">
        <v>1</v>
      </c>
      <c r="N663" s="107">
        <v>3</v>
      </c>
      <c r="O663" s="107">
        <v>6</v>
      </c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66">
        <f t="shared" si="63"/>
        <v>115</v>
      </c>
      <c r="AA663" s="52"/>
      <c r="AC663" s="71" t="s">
        <v>81</v>
      </c>
      <c r="AD663" s="12" t="s">
        <v>429</v>
      </c>
    </row>
    <row r="664" spans="1:30" ht="13.9" customHeight="1" x14ac:dyDescent="0.25">
      <c r="A664" s="55"/>
      <c r="B664" s="54" t="s">
        <v>227</v>
      </c>
      <c r="C664" s="316" t="s">
        <v>430</v>
      </c>
      <c r="D664" s="316"/>
      <c r="E664" s="316"/>
      <c r="F664" s="316"/>
      <c r="G664" s="316"/>
      <c r="H664" s="316"/>
      <c r="I664" s="316"/>
      <c r="J664" s="317"/>
      <c r="K664" s="66">
        <f t="shared" si="64"/>
        <v>86</v>
      </c>
      <c r="L664" s="107">
        <v>0</v>
      </c>
      <c r="M664" s="107">
        <v>0</v>
      </c>
      <c r="N664" s="107">
        <v>6</v>
      </c>
      <c r="O664" s="107">
        <v>6</v>
      </c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66">
        <f t="shared" si="63"/>
        <v>98</v>
      </c>
      <c r="AA664" s="52"/>
      <c r="AC664" s="71" t="s">
        <v>81</v>
      </c>
      <c r="AD664" s="12" t="s">
        <v>431</v>
      </c>
    </row>
    <row r="665" spans="1:30" ht="13.9" customHeight="1" x14ac:dyDescent="0.25">
      <c r="A665" s="55"/>
      <c r="B665" s="54" t="s">
        <v>229</v>
      </c>
      <c r="C665" s="316" t="s">
        <v>432</v>
      </c>
      <c r="D665" s="316"/>
      <c r="E665" s="316"/>
      <c r="F665" s="316"/>
      <c r="G665" s="316"/>
      <c r="H665" s="316"/>
      <c r="I665" s="316"/>
      <c r="J665" s="317"/>
      <c r="K665" s="66">
        <f t="shared" si="64"/>
        <v>3989</v>
      </c>
      <c r="L665" s="107">
        <v>6</v>
      </c>
      <c r="M665" s="107">
        <v>53</v>
      </c>
      <c r="N665" s="107">
        <v>106</v>
      </c>
      <c r="O665" s="107">
        <v>286</v>
      </c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66">
        <f t="shared" si="63"/>
        <v>4440</v>
      </c>
      <c r="AA665" s="52"/>
      <c r="AC665" s="71" t="s">
        <v>81</v>
      </c>
      <c r="AD665" s="12" t="s">
        <v>433</v>
      </c>
    </row>
    <row r="666" spans="1:30" ht="13.9" customHeight="1" x14ac:dyDescent="0.25">
      <c r="A666" s="55"/>
      <c r="B666" s="54" t="s">
        <v>231</v>
      </c>
      <c r="C666" s="316" t="s">
        <v>434</v>
      </c>
      <c r="D666" s="316"/>
      <c r="E666" s="316"/>
      <c r="F666" s="316"/>
      <c r="G666" s="316"/>
      <c r="H666" s="316"/>
      <c r="I666" s="316"/>
      <c r="J666" s="317"/>
      <c r="K666" s="66">
        <f t="shared" si="64"/>
        <v>47</v>
      </c>
      <c r="L666" s="107">
        <v>0</v>
      </c>
      <c r="M666" s="107">
        <v>0</v>
      </c>
      <c r="N666" s="107">
        <v>3</v>
      </c>
      <c r="O666" s="107">
        <v>1</v>
      </c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66">
        <f t="shared" si="63"/>
        <v>51</v>
      </c>
      <c r="AA666" s="52"/>
      <c r="AC666" s="71" t="s">
        <v>81</v>
      </c>
      <c r="AD666" s="12" t="s">
        <v>435</v>
      </c>
    </row>
    <row r="667" spans="1:30" ht="13.9" customHeight="1" x14ac:dyDescent="0.25">
      <c r="A667" s="55"/>
      <c r="B667" s="54" t="s">
        <v>233</v>
      </c>
      <c r="C667" s="316" t="s">
        <v>436</v>
      </c>
      <c r="D667" s="316"/>
      <c r="E667" s="316"/>
      <c r="F667" s="316"/>
      <c r="G667" s="316"/>
      <c r="H667" s="316"/>
      <c r="I667" s="316"/>
      <c r="J667" s="317"/>
      <c r="K667" s="66">
        <f t="shared" si="64"/>
        <v>24</v>
      </c>
      <c r="L667" s="107">
        <v>0</v>
      </c>
      <c r="M667" s="107">
        <v>0</v>
      </c>
      <c r="N667" s="107">
        <v>0</v>
      </c>
      <c r="O667" s="107">
        <v>1</v>
      </c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66">
        <f t="shared" si="63"/>
        <v>25</v>
      </c>
      <c r="AA667" s="52"/>
      <c r="AC667" s="71" t="s">
        <v>81</v>
      </c>
      <c r="AD667" s="12" t="s">
        <v>437</v>
      </c>
    </row>
    <row r="668" spans="1:30" ht="13.9" customHeight="1" x14ac:dyDescent="0.25">
      <c r="A668" s="55"/>
      <c r="B668" s="54" t="s">
        <v>235</v>
      </c>
      <c r="C668" s="316" t="s">
        <v>438</v>
      </c>
      <c r="D668" s="316"/>
      <c r="E668" s="316"/>
      <c r="F668" s="316"/>
      <c r="G668" s="316"/>
      <c r="H668" s="316"/>
      <c r="I668" s="316"/>
      <c r="J668" s="317"/>
      <c r="K668" s="66">
        <f t="shared" si="64"/>
        <v>33</v>
      </c>
      <c r="L668" s="107">
        <v>1</v>
      </c>
      <c r="M668" s="107">
        <v>1</v>
      </c>
      <c r="N668" s="107">
        <v>1</v>
      </c>
      <c r="O668" s="107">
        <v>0</v>
      </c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66">
        <f t="shared" si="63"/>
        <v>36</v>
      </c>
      <c r="AA668" s="52"/>
      <c r="AC668" s="71" t="s">
        <v>81</v>
      </c>
      <c r="AD668" s="12" t="s">
        <v>439</v>
      </c>
    </row>
    <row r="669" spans="1:30" ht="13.9" customHeight="1" x14ac:dyDescent="0.25">
      <c r="A669" s="55"/>
      <c r="B669" s="54" t="s">
        <v>237</v>
      </c>
      <c r="C669" s="316" t="s">
        <v>440</v>
      </c>
      <c r="D669" s="316"/>
      <c r="E669" s="316"/>
      <c r="F669" s="316"/>
      <c r="G669" s="316"/>
      <c r="H669" s="316"/>
      <c r="I669" s="316"/>
      <c r="J669" s="317"/>
      <c r="K669" s="66">
        <f t="shared" si="64"/>
        <v>28</v>
      </c>
      <c r="L669" s="107">
        <v>1</v>
      </c>
      <c r="M669" s="107">
        <v>0</v>
      </c>
      <c r="N669" s="107">
        <v>0</v>
      </c>
      <c r="O669" s="107">
        <v>0</v>
      </c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66">
        <f t="shared" si="63"/>
        <v>29</v>
      </c>
      <c r="AA669" s="52"/>
      <c r="AC669" s="71" t="s">
        <v>81</v>
      </c>
      <c r="AD669" s="12" t="s">
        <v>441</v>
      </c>
    </row>
    <row r="670" spans="1:30" ht="13.9" customHeight="1" x14ac:dyDescent="0.25">
      <c r="A670" s="55"/>
      <c r="B670" s="54" t="s">
        <v>239</v>
      </c>
      <c r="C670" s="316" t="s">
        <v>442</v>
      </c>
      <c r="D670" s="316"/>
      <c r="E670" s="316"/>
      <c r="F670" s="316"/>
      <c r="G670" s="316"/>
      <c r="H670" s="316"/>
      <c r="I670" s="316"/>
      <c r="J670" s="317"/>
      <c r="K670" s="66">
        <f t="shared" si="64"/>
        <v>19</v>
      </c>
      <c r="L670" s="107">
        <v>1</v>
      </c>
      <c r="M670" s="107">
        <v>0</v>
      </c>
      <c r="N670" s="107">
        <v>0</v>
      </c>
      <c r="O670" s="107">
        <v>1</v>
      </c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66">
        <f t="shared" si="63"/>
        <v>21</v>
      </c>
      <c r="AA670" s="52"/>
      <c r="AC670" s="71" t="s">
        <v>81</v>
      </c>
      <c r="AD670" s="12" t="s">
        <v>443</v>
      </c>
    </row>
    <row r="671" spans="1:30" ht="13.9" customHeight="1" x14ac:dyDescent="0.25">
      <c r="A671" s="55"/>
      <c r="B671" s="54" t="s">
        <v>241</v>
      </c>
      <c r="C671" s="316" t="s">
        <v>444</v>
      </c>
      <c r="D671" s="316"/>
      <c r="E671" s="316"/>
      <c r="F671" s="316"/>
      <c r="G671" s="316"/>
      <c r="H671" s="316"/>
      <c r="I671" s="316"/>
      <c r="J671" s="317"/>
      <c r="K671" s="66">
        <f t="shared" si="64"/>
        <v>8</v>
      </c>
      <c r="L671" s="107">
        <v>0</v>
      </c>
      <c r="M671" s="107">
        <v>0</v>
      </c>
      <c r="N671" s="107">
        <v>0</v>
      </c>
      <c r="O671" s="107">
        <v>0</v>
      </c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66">
        <f t="shared" si="63"/>
        <v>8</v>
      </c>
      <c r="AA671" s="52"/>
      <c r="AC671" s="71" t="s">
        <v>81</v>
      </c>
      <c r="AD671" s="12" t="s">
        <v>445</v>
      </c>
    </row>
    <row r="672" spans="1:30" ht="13.9" customHeight="1" x14ac:dyDescent="0.25">
      <c r="A672" s="55"/>
      <c r="B672" s="96"/>
      <c r="C672" s="334"/>
      <c r="D672" s="316"/>
      <c r="E672" s="316"/>
      <c r="F672" s="316"/>
      <c r="G672" s="316"/>
      <c r="H672" s="316"/>
      <c r="I672" s="316"/>
      <c r="J672" s="317"/>
      <c r="K672" s="96" t="s">
        <v>243</v>
      </c>
      <c r="L672" s="96"/>
      <c r="M672" s="96"/>
      <c r="N672" s="96"/>
      <c r="O672" s="96"/>
      <c r="P672" s="96"/>
      <c r="Q672" s="96"/>
      <c r="R672" s="96"/>
      <c r="S672" s="96"/>
      <c r="T672" s="96"/>
      <c r="U672" s="96"/>
      <c r="V672" s="96"/>
      <c r="W672" s="96"/>
      <c r="X672" s="96"/>
      <c r="Y672" s="96"/>
      <c r="Z672" s="96"/>
      <c r="AA672" s="52"/>
      <c r="AC672" s="71" t="s">
        <v>81</v>
      </c>
      <c r="AD672" s="12" t="s">
        <v>244</v>
      </c>
    </row>
    <row r="673" spans="1:34" ht="13.9" customHeight="1" x14ac:dyDescent="0.25">
      <c r="A673" s="55"/>
      <c r="B673" s="96"/>
      <c r="C673" s="334"/>
      <c r="D673" s="316"/>
      <c r="E673" s="316"/>
      <c r="F673" s="316"/>
      <c r="G673" s="316"/>
      <c r="H673" s="316"/>
      <c r="I673" s="316"/>
      <c r="J673" s="317"/>
      <c r="K673" s="96" t="s">
        <v>243</v>
      </c>
      <c r="L673" s="96"/>
      <c r="M673" s="96"/>
      <c r="N673" s="96"/>
      <c r="O673" s="96"/>
      <c r="P673" s="96"/>
      <c r="Q673" s="96"/>
      <c r="R673" s="96"/>
      <c r="S673" s="96"/>
      <c r="T673" s="96"/>
      <c r="U673" s="96"/>
      <c r="V673" s="96"/>
      <c r="W673" s="96"/>
      <c r="X673" s="96"/>
      <c r="Y673" s="96"/>
      <c r="Z673" s="96"/>
      <c r="AA673" s="52"/>
      <c r="AC673" s="72" t="s">
        <v>81</v>
      </c>
      <c r="AD673" s="12" t="s">
        <v>244</v>
      </c>
    </row>
    <row r="674" spans="1:34" ht="30" customHeight="1" x14ac:dyDescent="0.25">
      <c r="A674" s="56" t="s">
        <v>31</v>
      </c>
      <c r="B674" s="332" t="s">
        <v>569</v>
      </c>
      <c r="C674" s="335"/>
      <c r="D674" s="335"/>
      <c r="E674" s="335"/>
      <c r="F674" s="335"/>
      <c r="G674" s="335"/>
      <c r="H674" s="335"/>
      <c r="I674" s="335"/>
      <c r="J674" s="336"/>
      <c r="K674" s="66">
        <f>SUM(K661:K673)</f>
        <v>5225</v>
      </c>
      <c r="L674" s="66">
        <f>SUM(L661:L673)</f>
        <v>14</v>
      </c>
      <c r="M674" s="66">
        <f>SUM(M661:M673)</f>
        <v>57</v>
      </c>
      <c r="N674" s="66">
        <f>SUM(N661:N673)</f>
        <v>126</v>
      </c>
      <c r="O674" s="66">
        <f>SUM(O661:O673)</f>
        <v>314</v>
      </c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66">
        <f>SUM(K674:Y674)</f>
        <v>5736</v>
      </c>
      <c r="AA674" s="52"/>
      <c r="AC674" s="72"/>
      <c r="AD674" s="4" t="s">
        <v>178</v>
      </c>
    </row>
    <row r="675" spans="1:34" ht="15.75" customHeight="1" x14ac:dyDescent="0.25">
      <c r="AA675" s="40" t="s">
        <v>82</v>
      </c>
      <c r="AC675"/>
    </row>
    <row r="676" spans="1:34" ht="31.15" customHeight="1" x14ac:dyDescent="0.25">
      <c r="A676" s="4"/>
      <c r="B676" s="4"/>
      <c r="C676" s="337" t="s">
        <v>514</v>
      </c>
      <c r="D676" s="337"/>
      <c r="E676" s="337"/>
      <c r="F676" s="337"/>
      <c r="G676" s="337"/>
      <c r="H676" s="337"/>
      <c r="I676" s="337"/>
      <c r="J676" s="337"/>
      <c r="K676" s="337"/>
      <c r="L676" s="337"/>
      <c r="M676" s="337"/>
      <c r="N676" s="338" t="s">
        <v>38</v>
      </c>
      <c r="O676" s="339"/>
      <c r="P676" s="339"/>
      <c r="Q676" s="339"/>
      <c r="R676" s="339"/>
      <c r="S676" s="339"/>
      <c r="T676" s="339"/>
      <c r="U676" s="339"/>
      <c r="V676" s="339"/>
      <c r="W676" s="339"/>
      <c r="X676" s="339"/>
      <c r="Y676" s="340"/>
      <c r="Z676" s="4"/>
      <c r="AA676" s="4"/>
      <c r="AC676"/>
    </row>
    <row r="677" spans="1:34" ht="24.75" customHeight="1" x14ac:dyDescent="0.25">
      <c r="A677" s="29"/>
      <c r="B677" s="30"/>
      <c r="C677" s="341" t="s">
        <v>576</v>
      </c>
      <c r="D677" s="342"/>
      <c r="E677" s="342"/>
      <c r="F677" s="341" t="s">
        <v>577</v>
      </c>
      <c r="G677" s="342"/>
      <c r="H677" s="342"/>
      <c r="I677" s="341" t="s">
        <v>578</v>
      </c>
      <c r="J677" s="342"/>
      <c r="K677" s="341" t="s">
        <v>579</v>
      </c>
      <c r="L677" s="341" t="s">
        <v>580</v>
      </c>
      <c r="M677" s="342"/>
      <c r="N677" s="196" t="s">
        <v>576</v>
      </c>
      <c r="O677" s="197" t="s">
        <v>577</v>
      </c>
      <c r="P677" s="341" t="s">
        <v>578</v>
      </c>
      <c r="Q677" s="342"/>
      <c r="R677" s="341" t="s">
        <v>579</v>
      </c>
      <c r="S677" s="342"/>
      <c r="T677" s="341" t="s">
        <v>580</v>
      </c>
      <c r="U677" s="342"/>
      <c r="V677" s="341" t="s">
        <v>581</v>
      </c>
      <c r="W677" s="342"/>
      <c r="X677" s="198" t="s">
        <v>582</v>
      </c>
      <c r="Y677" s="199" t="s">
        <v>583</v>
      </c>
      <c r="Z677" s="4"/>
      <c r="AC677"/>
    </row>
    <row r="678" spans="1:34" ht="24.75" customHeight="1" x14ac:dyDescent="0.25">
      <c r="A678" s="31"/>
      <c r="B678" s="32"/>
      <c r="C678" s="342"/>
      <c r="D678" s="342"/>
      <c r="E678" s="342"/>
      <c r="F678" s="342"/>
      <c r="G678" s="342"/>
      <c r="H678" s="342"/>
      <c r="I678" s="342"/>
      <c r="J678" s="342"/>
      <c r="K678" s="342"/>
      <c r="L678" s="342"/>
      <c r="M678" s="342"/>
      <c r="N678" s="200" t="s">
        <v>584</v>
      </c>
      <c r="O678" s="201" t="s">
        <v>585</v>
      </c>
      <c r="P678" s="343" t="s">
        <v>586</v>
      </c>
      <c r="Q678" s="344"/>
      <c r="R678" s="343" t="s">
        <v>587</v>
      </c>
      <c r="S678" s="344"/>
      <c r="T678" s="343" t="s">
        <v>588</v>
      </c>
      <c r="U678" s="344"/>
      <c r="V678" s="343" t="s">
        <v>589</v>
      </c>
      <c r="W678" s="344"/>
      <c r="X678" s="202" t="s">
        <v>590</v>
      </c>
      <c r="Y678" s="203" t="s">
        <v>591</v>
      </c>
      <c r="AA678" s="34"/>
      <c r="AC678"/>
    </row>
    <row r="679" spans="1:34" ht="15" customHeight="1" x14ac:dyDescent="0.25">
      <c r="AC679"/>
      <c r="AF679" s="12"/>
    </row>
    <row r="680" spans="1:34" ht="16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304"/>
      <c r="K680" s="304"/>
      <c r="L680" s="304"/>
      <c r="M680" s="304"/>
      <c r="N680" s="304"/>
      <c r="O680" s="304"/>
      <c r="P680" s="304"/>
      <c r="Q680" s="304"/>
      <c r="R680" s="304"/>
      <c r="S680" s="304"/>
      <c r="T680" s="304"/>
      <c r="U680" s="304"/>
      <c r="V680" s="304"/>
      <c r="W680" s="304"/>
      <c r="X680" s="30"/>
      <c r="Y680" s="2"/>
      <c r="Z680" s="2"/>
      <c r="AA680" s="3"/>
      <c r="AC680"/>
      <c r="AD680" t="s">
        <v>531</v>
      </c>
      <c r="AH680" s="105" t="s">
        <v>573</v>
      </c>
    </row>
    <row r="681" spans="1:34" ht="22.5" customHeight="1" x14ac:dyDescent="0.25">
      <c r="J681" s="252"/>
      <c r="K681" s="252"/>
      <c r="L681" s="252"/>
      <c r="M681" s="252"/>
      <c r="N681" s="253"/>
      <c r="O681" s="253"/>
      <c r="P681" s="253"/>
      <c r="Q681" s="253"/>
      <c r="R681" s="253"/>
      <c r="S681" s="253"/>
      <c r="T681" s="253"/>
      <c r="U681" s="253"/>
      <c r="V681" s="253"/>
      <c r="W681" s="253"/>
      <c r="X681" s="35"/>
      <c r="Y681" s="247" t="s">
        <v>63</v>
      </c>
      <c r="Z681" s="248"/>
      <c r="AC681"/>
      <c r="AH681" s="105" t="s">
        <v>572</v>
      </c>
    </row>
    <row r="682" spans="1:34" ht="22.5" customHeight="1" x14ac:dyDescent="0.25">
      <c r="J682" s="252" t="s">
        <v>1</v>
      </c>
      <c r="K682" s="252"/>
      <c r="L682" s="252"/>
      <c r="M682" s="252"/>
      <c r="N682" s="8" t="s">
        <v>511</v>
      </c>
      <c r="O682" s="8"/>
      <c r="P682" s="8"/>
      <c r="Q682" s="8"/>
      <c r="R682" s="2" t="s">
        <v>2</v>
      </c>
      <c r="S682" s="2"/>
      <c r="T682" s="2"/>
      <c r="U682" s="8" t="s">
        <v>510</v>
      </c>
      <c r="W682" s="8"/>
      <c r="X682" s="35"/>
      <c r="Y682" s="249"/>
      <c r="Z682" s="250"/>
      <c r="AC682"/>
    </row>
    <row r="683" spans="1:34" ht="22.5" customHeight="1" x14ac:dyDescent="0.25">
      <c r="O683" s="8"/>
      <c r="P683" s="8"/>
      <c r="Q683" s="8"/>
      <c r="R683" s="2" t="s">
        <v>3</v>
      </c>
      <c r="S683" s="2"/>
      <c r="T683" s="2"/>
      <c r="U683" s="8" t="s">
        <v>512</v>
      </c>
      <c r="W683" s="8"/>
      <c r="Y683" s="245" t="s">
        <v>531</v>
      </c>
      <c r="Z683" s="245"/>
      <c r="AC683"/>
    </row>
    <row r="684" spans="1:34" ht="22.5" customHeight="1" x14ac:dyDescent="0.25">
      <c r="O684" s="8"/>
      <c r="P684" s="8"/>
      <c r="Q684" s="8"/>
      <c r="R684" s="8"/>
      <c r="S684" s="8"/>
      <c r="T684" s="8"/>
      <c r="U684" s="8"/>
      <c r="V684" s="8"/>
      <c r="W684" s="260"/>
      <c r="X684" s="260"/>
      <c r="Y684" s="260"/>
      <c r="Z684" s="260"/>
      <c r="AC684"/>
    </row>
    <row r="685" spans="1:34" ht="22.5" customHeight="1" x14ac:dyDescent="0.25">
      <c r="O685" s="8"/>
      <c r="P685" s="8"/>
      <c r="Q685" s="8"/>
      <c r="R685" s="8"/>
      <c r="S685" s="8"/>
      <c r="T685" s="8"/>
      <c r="U685" s="8"/>
      <c r="V685" s="8"/>
      <c r="W685" s="260"/>
      <c r="X685" s="260"/>
      <c r="Y685" s="260"/>
      <c r="Z685" s="260"/>
      <c r="AC685"/>
    </row>
    <row r="686" spans="1:34" ht="21.75" customHeight="1" x14ac:dyDescent="0.25"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302" t="s">
        <v>532</v>
      </c>
      <c r="X686" s="302"/>
      <c r="Y686" s="302"/>
      <c r="Z686" s="302"/>
      <c r="AC686"/>
    </row>
    <row r="687" spans="1:34" ht="24.95" customHeight="1" x14ac:dyDescent="0.25">
      <c r="A687" s="45" t="s">
        <v>4</v>
      </c>
      <c r="B687" s="329" t="s">
        <v>5</v>
      </c>
      <c r="C687" s="329"/>
      <c r="D687" s="329"/>
      <c r="E687" s="329"/>
      <c r="F687" s="329"/>
      <c r="G687" s="329"/>
      <c r="H687" s="329"/>
      <c r="I687" s="329"/>
      <c r="J687" s="329"/>
      <c r="K687" s="330" t="s">
        <v>6</v>
      </c>
      <c r="L687" s="330"/>
      <c r="M687" s="330"/>
      <c r="N687" s="330"/>
      <c r="O687" s="330"/>
      <c r="P687" s="330"/>
      <c r="Q687" s="330"/>
      <c r="R687" s="330"/>
      <c r="S687" s="330"/>
      <c r="T687" s="330"/>
      <c r="U687" s="330"/>
      <c r="V687" s="330"/>
      <c r="W687" s="330"/>
      <c r="X687" s="330"/>
      <c r="Y687" s="330"/>
      <c r="Z687" s="330"/>
      <c r="AC687"/>
    </row>
    <row r="688" spans="1:34" ht="48.75" customHeight="1" x14ac:dyDescent="0.25">
      <c r="A688" s="45" t="s">
        <v>51</v>
      </c>
      <c r="B688" s="331" t="s">
        <v>52</v>
      </c>
      <c r="C688" s="332"/>
      <c r="D688" s="332"/>
      <c r="E688" s="332"/>
      <c r="F688" s="332"/>
      <c r="G688" s="332"/>
      <c r="H688" s="332"/>
      <c r="I688" s="332"/>
      <c r="J688" s="333"/>
      <c r="K688" s="11" t="s">
        <v>181</v>
      </c>
      <c r="L688" s="11" t="s">
        <v>183</v>
      </c>
      <c r="M688" s="11" t="s">
        <v>185</v>
      </c>
      <c r="N688" s="11" t="s">
        <v>187</v>
      </c>
      <c r="O688" s="11" t="s">
        <v>189</v>
      </c>
      <c r="P688" s="11" t="s">
        <v>191</v>
      </c>
      <c r="Q688" s="11" t="s">
        <v>193</v>
      </c>
      <c r="R688" s="11" t="s">
        <v>195</v>
      </c>
      <c r="S688" s="11" t="s">
        <v>197</v>
      </c>
      <c r="T688" s="11" t="s">
        <v>199</v>
      </c>
      <c r="U688" s="11" t="s">
        <v>201</v>
      </c>
      <c r="V688" s="11" t="s">
        <v>203</v>
      </c>
      <c r="W688" s="11" t="s">
        <v>205</v>
      </c>
      <c r="X688" s="11" t="s">
        <v>207</v>
      </c>
      <c r="Y688" s="11" t="s">
        <v>209</v>
      </c>
      <c r="Z688" s="46" t="s">
        <v>210</v>
      </c>
      <c r="AC688"/>
      <c r="AD688" s="15" t="s">
        <v>179</v>
      </c>
    </row>
    <row r="689" spans="1:30" ht="12.75" customHeight="1" x14ac:dyDescent="0.25">
      <c r="A689" s="47" t="s">
        <v>8</v>
      </c>
      <c r="B689" s="318" t="s">
        <v>9</v>
      </c>
      <c r="C689" s="319"/>
      <c r="D689" s="319"/>
      <c r="E689" s="319"/>
      <c r="F689" s="319"/>
      <c r="G689" s="319"/>
      <c r="H689" s="319"/>
      <c r="I689" s="319"/>
      <c r="J689" s="320"/>
      <c r="K689" s="48" t="s">
        <v>10</v>
      </c>
      <c r="L689" s="48" t="s">
        <v>11</v>
      </c>
      <c r="M689" s="48" t="s">
        <v>12</v>
      </c>
      <c r="N689" s="48" t="s">
        <v>13</v>
      </c>
      <c r="O689" s="48" t="s">
        <v>14</v>
      </c>
      <c r="P689" s="48" t="s">
        <v>15</v>
      </c>
      <c r="Q689" s="48" t="s">
        <v>16</v>
      </c>
      <c r="R689" s="48" t="s">
        <v>17</v>
      </c>
      <c r="S689" s="48" t="s">
        <v>18</v>
      </c>
      <c r="T689" s="48" t="s">
        <v>19</v>
      </c>
      <c r="U689" s="48" t="s">
        <v>20</v>
      </c>
      <c r="V689" s="48" t="s">
        <v>21</v>
      </c>
      <c r="W689" s="48" t="s">
        <v>22</v>
      </c>
      <c r="X689" s="48" t="s">
        <v>23</v>
      </c>
      <c r="Y689" s="48" t="s">
        <v>24</v>
      </c>
      <c r="Z689" s="48" t="s">
        <v>25</v>
      </c>
      <c r="AA689" s="49"/>
      <c r="AC689"/>
      <c r="AD689" s="18"/>
    </row>
    <row r="690" spans="1:30" ht="15" customHeight="1" x14ac:dyDescent="0.25">
      <c r="A690" s="321" t="s">
        <v>53</v>
      </c>
      <c r="B690" s="322"/>
      <c r="C690" s="322"/>
      <c r="D690" s="322"/>
      <c r="E690" s="322"/>
      <c r="F690" s="322"/>
      <c r="G690" s="322"/>
      <c r="H690" s="322"/>
      <c r="I690" s="322"/>
      <c r="J690" s="323"/>
      <c r="K690" s="324"/>
      <c r="L690" s="325"/>
      <c r="M690" s="325"/>
      <c r="N690" s="325"/>
      <c r="O690" s="325"/>
      <c r="P690" s="325"/>
      <c r="Q690" s="325"/>
      <c r="R690" s="325"/>
      <c r="S690" s="325"/>
      <c r="T690" s="325"/>
      <c r="U690" s="325"/>
      <c r="V690" s="325"/>
      <c r="W690" s="325"/>
      <c r="X690" s="325"/>
      <c r="Y690" s="325"/>
      <c r="Z690" s="326"/>
      <c r="AA690" s="37"/>
      <c r="AC690"/>
      <c r="AD690" s="50"/>
    </row>
    <row r="691" spans="1:30" ht="28.15" customHeight="1" x14ac:dyDescent="0.25">
      <c r="A691" s="45" t="s">
        <v>54</v>
      </c>
      <c r="B691" s="51" t="s">
        <v>446</v>
      </c>
      <c r="C691" s="327" t="s">
        <v>447</v>
      </c>
      <c r="D691" s="327"/>
      <c r="E691" s="327"/>
      <c r="F691" s="327"/>
      <c r="G691" s="327"/>
      <c r="H691" s="327"/>
      <c r="I691" s="327"/>
      <c r="J691" s="328"/>
      <c r="K691" s="107">
        <v>12</v>
      </c>
      <c r="L691" s="107">
        <v>125</v>
      </c>
      <c r="M691" s="107">
        <v>63</v>
      </c>
      <c r="N691" s="107">
        <v>356</v>
      </c>
      <c r="O691" s="107">
        <v>148</v>
      </c>
      <c r="P691" s="107">
        <v>808</v>
      </c>
      <c r="Q691" s="107">
        <v>34</v>
      </c>
      <c r="R691" s="107">
        <v>24</v>
      </c>
      <c r="S691" s="107">
        <v>48</v>
      </c>
      <c r="T691" s="107">
        <v>129</v>
      </c>
      <c r="U691" s="107">
        <v>171</v>
      </c>
      <c r="V691" s="107">
        <v>95</v>
      </c>
      <c r="W691" s="107">
        <v>35</v>
      </c>
      <c r="X691" s="107">
        <v>9</v>
      </c>
      <c r="Y691" s="107">
        <v>24</v>
      </c>
      <c r="Z691" s="66">
        <f t="shared" ref="Z691:Z699" si="65">SUM(K691:Y691)</f>
        <v>2081</v>
      </c>
      <c r="AA691" s="52"/>
      <c r="AC691" s="71" t="s">
        <v>81</v>
      </c>
      <c r="AD691" s="12" t="s">
        <v>448</v>
      </c>
    </row>
    <row r="692" spans="1:30" ht="13.9" customHeight="1" x14ac:dyDescent="0.25">
      <c r="A692" s="53" t="s">
        <v>55</v>
      </c>
      <c r="B692" s="54" t="s">
        <v>222</v>
      </c>
      <c r="C692" s="316" t="s">
        <v>449</v>
      </c>
      <c r="D692" s="316"/>
      <c r="E692" s="316"/>
      <c r="F692" s="316"/>
      <c r="G692" s="316"/>
      <c r="H692" s="316"/>
      <c r="I692" s="316"/>
      <c r="J692" s="317"/>
      <c r="K692" s="107">
        <v>0</v>
      </c>
      <c r="L692" s="107">
        <v>0</v>
      </c>
      <c r="M692" s="107">
        <v>0</v>
      </c>
      <c r="N692" s="107">
        <v>0</v>
      </c>
      <c r="O692" s="107">
        <v>0</v>
      </c>
      <c r="P692" s="107">
        <v>0</v>
      </c>
      <c r="Q692" s="107">
        <v>0</v>
      </c>
      <c r="R692" s="107">
        <v>0</v>
      </c>
      <c r="S692" s="107">
        <v>0</v>
      </c>
      <c r="T692" s="107">
        <v>0</v>
      </c>
      <c r="U692" s="107">
        <v>0</v>
      </c>
      <c r="V692" s="107">
        <v>0</v>
      </c>
      <c r="W692" s="107">
        <v>0</v>
      </c>
      <c r="X692" s="107">
        <v>0</v>
      </c>
      <c r="Y692" s="107">
        <v>0</v>
      </c>
      <c r="Z692" s="66">
        <f t="shared" si="65"/>
        <v>0</v>
      </c>
      <c r="AA692" s="52"/>
      <c r="AC692" s="71" t="s">
        <v>81</v>
      </c>
      <c r="AD692" s="12" t="s">
        <v>450</v>
      </c>
    </row>
    <row r="693" spans="1:30" ht="13.9" customHeight="1" x14ac:dyDescent="0.25">
      <c r="A693" s="55"/>
      <c r="B693" s="54" t="s">
        <v>225</v>
      </c>
      <c r="C693" s="316" t="s">
        <v>451</v>
      </c>
      <c r="D693" s="316"/>
      <c r="E693" s="316"/>
      <c r="F693" s="316"/>
      <c r="G693" s="316"/>
      <c r="H693" s="316"/>
      <c r="I693" s="316"/>
      <c r="J693" s="317"/>
      <c r="K693" s="107">
        <v>26</v>
      </c>
      <c r="L693" s="107">
        <v>17</v>
      </c>
      <c r="M693" s="107">
        <v>14</v>
      </c>
      <c r="N693" s="107">
        <v>10</v>
      </c>
      <c r="O693" s="107">
        <v>15</v>
      </c>
      <c r="P693" s="107">
        <v>38</v>
      </c>
      <c r="Q693" s="107">
        <v>13</v>
      </c>
      <c r="R693" s="107">
        <v>12</v>
      </c>
      <c r="S693" s="107">
        <v>11</v>
      </c>
      <c r="T693" s="107">
        <v>21</v>
      </c>
      <c r="U693" s="107">
        <v>13</v>
      </c>
      <c r="V693" s="107">
        <v>1</v>
      </c>
      <c r="W693" s="107">
        <v>56</v>
      </c>
      <c r="X693" s="107">
        <v>29</v>
      </c>
      <c r="Y693" s="107">
        <v>1</v>
      </c>
      <c r="Z693" s="66">
        <f t="shared" si="65"/>
        <v>277</v>
      </c>
      <c r="AA693" s="52"/>
      <c r="AC693" s="71" t="s">
        <v>81</v>
      </c>
      <c r="AD693" s="12" t="s">
        <v>452</v>
      </c>
    </row>
    <row r="694" spans="1:30" ht="13.9" customHeight="1" x14ac:dyDescent="0.25">
      <c r="A694" s="55"/>
      <c r="B694" s="54" t="s">
        <v>227</v>
      </c>
      <c r="C694" s="316" t="s">
        <v>453</v>
      </c>
      <c r="D694" s="316"/>
      <c r="E694" s="316"/>
      <c r="F694" s="316"/>
      <c r="G694" s="316"/>
      <c r="H694" s="316"/>
      <c r="I694" s="316"/>
      <c r="J694" s="317"/>
      <c r="K694" s="107">
        <v>2</v>
      </c>
      <c r="L694" s="107">
        <v>5</v>
      </c>
      <c r="M694" s="107">
        <v>5</v>
      </c>
      <c r="N694" s="107">
        <v>5</v>
      </c>
      <c r="O694" s="107">
        <v>3</v>
      </c>
      <c r="P694" s="107">
        <v>16</v>
      </c>
      <c r="Q694" s="107">
        <v>5</v>
      </c>
      <c r="R694" s="107">
        <v>2</v>
      </c>
      <c r="S694" s="107">
        <v>2</v>
      </c>
      <c r="T694" s="107">
        <v>4</v>
      </c>
      <c r="U694" s="107">
        <v>2</v>
      </c>
      <c r="V694" s="107">
        <v>2</v>
      </c>
      <c r="W694" s="107">
        <v>10</v>
      </c>
      <c r="X694" s="107">
        <v>3</v>
      </c>
      <c r="Y694" s="107">
        <v>0</v>
      </c>
      <c r="Z694" s="66">
        <f t="shared" si="65"/>
        <v>66</v>
      </c>
      <c r="AA694" s="52"/>
      <c r="AC694" s="71" t="s">
        <v>81</v>
      </c>
      <c r="AD694" s="12" t="s">
        <v>454</v>
      </c>
    </row>
    <row r="695" spans="1:30" ht="13.9" customHeight="1" x14ac:dyDescent="0.25">
      <c r="A695" s="55"/>
      <c r="B695" s="54" t="s">
        <v>229</v>
      </c>
      <c r="C695" s="316" t="s">
        <v>455</v>
      </c>
      <c r="D695" s="316"/>
      <c r="E695" s="316"/>
      <c r="F695" s="316"/>
      <c r="G695" s="316"/>
      <c r="H695" s="316"/>
      <c r="I695" s="316"/>
      <c r="J695" s="317"/>
      <c r="K695" s="107">
        <v>2</v>
      </c>
      <c r="L695" s="107">
        <v>4</v>
      </c>
      <c r="M695" s="107">
        <v>6</v>
      </c>
      <c r="N695" s="107">
        <v>8</v>
      </c>
      <c r="O695" s="107">
        <v>8</v>
      </c>
      <c r="P695" s="107">
        <v>15</v>
      </c>
      <c r="Q695" s="107">
        <v>27</v>
      </c>
      <c r="R695" s="107">
        <v>11</v>
      </c>
      <c r="S695" s="107">
        <v>2</v>
      </c>
      <c r="T695" s="107">
        <v>1</v>
      </c>
      <c r="U695" s="107">
        <v>6</v>
      </c>
      <c r="V695" s="107">
        <v>5</v>
      </c>
      <c r="W695" s="107">
        <v>7</v>
      </c>
      <c r="X695" s="107">
        <v>3</v>
      </c>
      <c r="Y695" s="107">
        <v>0</v>
      </c>
      <c r="Z695" s="66">
        <f t="shared" si="65"/>
        <v>105</v>
      </c>
      <c r="AA695" s="52"/>
      <c r="AC695" s="71" t="s">
        <v>81</v>
      </c>
      <c r="AD695" s="12" t="s">
        <v>456</v>
      </c>
    </row>
    <row r="696" spans="1:30" ht="13.9" customHeight="1" x14ac:dyDescent="0.25">
      <c r="A696" s="55"/>
      <c r="B696" s="54" t="s">
        <v>231</v>
      </c>
      <c r="C696" s="316" t="s">
        <v>457</v>
      </c>
      <c r="D696" s="316"/>
      <c r="E696" s="316"/>
      <c r="F696" s="316"/>
      <c r="G696" s="316"/>
      <c r="H696" s="316"/>
      <c r="I696" s="316"/>
      <c r="J696" s="317"/>
      <c r="K696" s="107">
        <v>100</v>
      </c>
      <c r="L696" s="107">
        <v>431</v>
      </c>
      <c r="M696" s="107">
        <v>29</v>
      </c>
      <c r="N696" s="107">
        <v>12</v>
      </c>
      <c r="O696" s="107">
        <v>9</v>
      </c>
      <c r="P696" s="107">
        <v>8</v>
      </c>
      <c r="Q696" s="107">
        <v>16</v>
      </c>
      <c r="R696" s="107">
        <v>1</v>
      </c>
      <c r="S696" s="107">
        <v>2</v>
      </c>
      <c r="T696" s="107">
        <v>76</v>
      </c>
      <c r="U696" s="107">
        <v>36</v>
      </c>
      <c r="V696" s="107">
        <v>0</v>
      </c>
      <c r="W696" s="107">
        <v>11</v>
      </c>
      <c r="X696" s="107">
        <v>16</v>
      </c>
      <c r="Y696" s="107">
        <v>0</v>
      </c>
      <c r="Z696" s="66">
        <f t="shared" si="65"/>
        <v>747</v>
      </c>
      <c r="AA696" s="52"/>
      <c r="AC696" s="71" t="s">
        <v>81</v>
      </c>
      <c r="AD696" s="12" t="s">
        <v>458</v>
      </c>
    </row>
    <row r="697" spans="1:30" ht="13.9" customHeight="1" x14ac:dyDescent="0.25">
      <c r="A697" s="55"/>
      <c r="B697" s="54" t="s">
        <v>233</v>
      </c>
      <c r="C697" s="316" t="s">
        <v>459</v>
      </c>
      <c r="D697" s="316"/>
      <c r="E697" s="316"/>
      <c r="F697" s="316"/>
      <c r="G697" s="316"/>
      <c r="H697" s="316"/>
      <c r="I697" s="316"/>
      <c r="J697" s="317"/>
      <c r="K697" s="107">
        <v>2</v>
      </c>
      <c r="L697" s="107">
        <v>11</v>
      </c>
      <c r="M697" s="107">
        <v>13</v>
      </c>
      <c r="N697" s="107">
        <v>7</v>
      </c>
      <c r="O697" s="107">
        <v>0</v>
      </c>
      <c r="P697" s="107">
        <v>31</v>
      </c>
      <c r="Q697" s="107">
        <v>0</v>
      </c>
      <c r="R697" s="107">
        <v>0</v>
      </c>
      <c r="S697" s="107">
        <v>0</v>
      </c>
      <c r="T697" s="107">
        <v>78</v>
      </c>
      <c r="U697" s="107">
        <v>0</v>
      </c>
      <c r="V697" s="107">
        <v>2</v>
      </c>
      <c r="W697" s="107">
        <v>2</v>
      </c>
      <c r="X697" s="107">
        <v>3</v>
      </c>
      <c r="Y697" s="107">
        <v>0</v>
      </c>
      <c r="Z697" s="66">
        <f t="shared" si="65"/>
        <v>149</v>
      </c>
      <c r="AA697" s="52"/>
      <c r="AC697" s="71" t="s">
        <v>81</v>
      </c>
      <c r="AD697" s="12" t="s">
        <v>460</v>
      </c>
    </row>
    <row r="698" spans="1:30" ht="13.9" customHeight="1" x14ac:dyDescent="0.25">
      <c r="A698" s="55"/>
      <c r="B698" s="54" t="s">
        <v>235</v>
      </c>
      <c r="C698" s="316" t="s">
        <v>461</v>
      </c>
      <c r="D698" s="316"/>
      <c r="E698" s="316"/>
      <c r="F698" s="316"/>
      <c r="G698" s="316"/>
      <c r="H698" s="316"/>
      <c r="I698" s="316"/>
      <c r="J698" s="317"/>
      <c r="K698" s="107">
        <v>2</v>
      </c>
      <c r="L698" s="107">
        <v>1</v>
      </c>
      <c r="M698" s="107">
        <v>9</v>
      </c>
      <c r="N698" s="107">
        <v>7</v>
      </c>
      <c r="O698" s="107">
        <v>19</v>
      </c>
      <c r="P698" s="107">
        <v>3</v>
      </c>
      <c r="Q698" s="107">
        <v>0</v>
      </c>
      <c r="R698" s="107">
        <v>0</v>
      </c>
      <c r="S698" s="107">
        <v>3</v>
      </c>
      <c r="T698" s="107">
        <v>2</v>
      </c>
      <c r="U698" s="107">
        <v>2</v>
      </c>
      <c r="V698" s="107">
        <v>12</v>
      </c>
      <c r="W698" s="107">
        <v>28</v>
      </c>
      <c r="X698" s="107">
        <v>0</v>
      </c>
      <c r="Y698" s="107">
        <v>2</v>
      </c>
      <c r="Z698" s="66">
        <f t="shared" si="65"/>
        <v>90</v>
      </c>
      <c r="AA698" s="52"/>
      <c r="AC698" s="71" t="s">
        <v>81</v>
      </c>
      <c r="AD698" s="12" t="s">
        <v>462</v>
      </c>
    </row>
    <row r="699" spans="1:30" ht="13.9" customHeight="1" x14ac:dyDescent="0.25">
      <c r="A699" s="55"/>
      <c r="B699" s="54" t="s">
        <v>237</v>
      </c>
      <c r="C699" s="316" t="s">
        <v>463</v>
      </c>
      <c r="D699" s="316"/>
      <c r="E699" s="316"/>
      <c r="F699" s="316"/>
      <c r="G699" s="316"/>
      <c r="H699" s="316"/>
      <c r="I699" s="316"/>
      <c r="J699" s="317"/>
      <c r="K699" s="107">
        <v>4</v>
      </c>
      <c r="L699" s="107">
        <v>2</v>
      </c>
      <c r="M699" s="107">
        <v>1</v>
      </c>
      <c r="N699" s="107">
        <v>0</v>
      </c>
      <c r="O699" s="107">
        <v>2</v>
      </c>
      <c r="P699" s="107">
        <v>8</v>
      </c>
      <c r="Q699" s="107">
        <v>2</v>
      </c>
      <c r="R699" s="107">
        <v>1</v>
      </c>
      <c r="S699" s="107">
        <v>1</v>
      </c>
      <c r="T699" s="107">
        <v>3</v>
      </c>
      <c r="U699" s="107">
        <v>0</v>
      </c>
      <c r="V699" s="107">
        <v>2</v>
      </c>
      <c r="W699" s="107">
        <v>1</v>
      </c>
      <c r="X699" s="107">
        <v>5</v>
      </c>
      <c r="Y699" s="107">
        <v>0</v>
      </c>
      <c r="Z699" s="66">
        <f t="shared" si="65"/>
        <v>32</v>
      </c>
      <c r="AA699" s="52"/>
      <c r="AC699" s="71" t="s">
        <v>81</v>
      </c>
      <c r="AD699" s="12" t="s">
        <v>464</v>
      </c>
    </row>
    <row r="700" spans="1:30" ht="13.9" customHeight="1" x14ac:dyDescent="0.25">
      <c r="A700" s="55"/>
      <c r="B700" s="97"/>
      <c r="C700" s="334"/>
      <c r="D700" s="316"/>
      <c r="E700" s="316"/>
      <c r="F700" s="316"/>
      <c r="G700" s="316"/>
      <c r="H700" s="316"/>
      <c r="I700" s="316"/>
      <c r="J700" s="317"/>
      <c r="K700" s="97" t="s">
        <v>243</v>
      </c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  <c r="AA700" s="52"/>
      <c r="AC700" s="71" t="s">
        <v>81</v>
      </c>
      <c r="AD700" s="12" t="s">
        <v>244</v>
      </c>
    </row>
    <row r="701" spans="1:30" ht="13.9" customHeight="1" x14ac:dyDescent="0.25">
      <c r="A701" s="55"/>
      <c r="B701" s="97"/>
      <c r="C701" s="334"/>
      <c r="D701" s="316"/>
      <c r="E701" s="316"/>
      <c r="F701" s="316"/>
      <c r="G701" s="316"/>
      <c r="H701" s="316"/>
      <c r="I701" s="316"/>
      <c r="J701" s="317"/>
      <c r="K701" s="97" t="s">
        <v>243</v>
      </c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  <c r="AA701" s="52"/>
      <c r="AC701" s="71" t="s">
        <v>81</v>
      </c>
      <c r="AD701" s="12" t="s">
        <v>244</v>
      </c>
    </row>
    <row r="702" spans="1:30" ht="13.9" customHeight="1" x14ac:dyDescent="0.25">
      <c r="A702" s="55"/>
      <c r="B702" s="97"/>
      <c r="C702" s="334"/>
      <c r="D702" s="316"/>
      <c r="E702" s="316"/>
      <c r="F702" s="316"/>
      <c r="G702" s="316"/>
      <c r="H702" s="316"/>
      <c r="I702" s="316"/>
      <c r="J702" s="317"/>
      <c r="K702" s="97" t="s">
        <v>243</v>
      </c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52"/>
      <c r="AC702" s="71" t="s">
        <v>81</v>
      </c>
      <c r="AD702" s="12" t="s">
        <v>244</v>
      </c>
    </row>
    <row r="703" spans="1:30" ht="13.9" customHeight="1" x14ac:dyDescent="0.25">
      <c r="A703" s="55"/>
      <c r="B703" s="97"/>
      <c r="C703" s="334"/>
      <c r="D703" s="316"/>
      <c r="E703" s="316"/>
      <c r="F703" s="316"/>
      <c r="G703" s="316"/>
      <c r="H703" s="316"/>
      <c r="I703" s="316"/>
      <c r="J703" s="317"/>
      <c r="K703" s="97" t="s">
        <v>243</v>
      </c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52"/>
      <c r="AC703" s="71" t="s">
        <v>81</v>
      </c>
      <c r="AD703" s="12" t="s">
        <v>244</v>
      </c>
    </row>
    <row r="704" spans="1:30" ht="30" customHeight="1" x14ac:dyDescent="0.25">
      <c r="A704" s="56" t="s">
        <v>31</v>
      </c>
      <c r="B704" s="331" t="s">
        <v>569</v>
      </c>
      <c r="C704" s="332"/>
      <c r="D704" s="332"/>
      <c r="E704" s="332"/>
      <c r="F704" s="332"/>
      <c r="G704" s="332"/>
      <c r="H704" s="332"/>
      <c r="I704" s="332"/>
      <c r="J704" s="333"/>
      <c r="K704" s="66">
        <f t="shared" ref="K704:Y704" si="66">SUM(K691:K703)</f>
        <v>150</v>
      </c>
      <c r="L704" s="66">
        <f t="shared" si="66"/>
        <v>596</v>
      </c>
      <c r="M704" s="66">
        <f t="shared" si="66"/>
        <v>140</v>
      </c>
      <c r="N704" s="66">
        <f t="shared" si="66"/>
        <v>405</v>
      </c>
      <c r="O704" s="66">
        <f t="shared" si="66"/>
        <v>204</v>
      </c>
      <c r="P704" s="66">
        <f t="shared" si="66"/>
        <v>927</v>
      </c>
      <c r="Q704" s="66">
        <f t="shared" si="66"/>
        <v>97</v>
      </c>
      <c r="R704" s="66">
        <f t="shared" si="66"/>
        <v>51</v>
      </c>
      <c r="S704" s="66">
        <f t="shared" si="66"/>
        <v>69</v>
      </c>
      <c r="T704" s="66">
        <f t="shared" si="66"/>
        <v>314</v>
      </c>
      <c r="U704" s="66">
        <f t="shared" si="66"/>
        <v>230</v>
      </c>
      <c r="V704" s="66">
        <f t="shared" si="66"/>
        <v>119</v>
      </c>
      <c r="W704" s="66">
        <f t="shared" si="66"/>
        <v>150</v>
      </c>
      <c r="X704" s="66">
        <f t="shared" si="66"/>
        <v>68</v>
      </c>
      <c r="Y704" s="66">
        <f t="shared" si="66"/>
        <v>27</v>
      </c>
      <c r="Z704" s="66">
        <f t="shared" ref="Z704:Z715" si="67">SUM(K704:Y704)</f>
        <v>3547</v>
      </c>
      <c r="AA704" s="52"/>
      <c r="AC704" s="71"/>
      <c r="AD704" s="12" t="s">
        <v>177</v>
      </c>
    </row>
    <row r="705" spans="1:30" ht="29.45" customHeight="1" x14ac:dyDescent="0.25">
      <c r="A705" s="45" t="s">
        <v>54</v>
      </c>
      <c r="B705" s="51" t="s">
        <v>465</v>
      </c>
      <c r="C705" s="327" t="s">
        <v>466</v>
      </c>
      <c r="D705" s="327"/>
      <c r="E705" s="327"/>
      <c r="F705" s="327"/>
      <c r="G705" s="327"/>
      <c r="H705" s="327"/>
      <c r="I705" s="327"/>
      <c r="J705" s="328"/>
      <c r="K705" s="107">
        <v>128</v>
      </c>
      <c r="L705" s="107">
        <v>147</v>
      </c>
      <c r="M705" s="107">
        <v>82</v>
      </c>
      <c r="N705" s="107">
        <v>107</v>
      </c>
      <c r="O705" s="107">
        <v>82</v>
      </c>
      <c r="P705" s="107">
        <v>178</v>
      </c>
      <c r="Q705" s="107">
        <v>61</v>
      </c>
      <c r="R705" s="107">
        <v>28</v>
      </c>
      <c r="S705" s="107">
        <v>38</v>
      </c>
      <c r="T705" s="107">
        <v>113</v>
      </c>
      <c r="U705" s="107">
        <v>65</v>
      </c>
      <c r="V705" s="107">
        <v>41</v>
      </c>
      <c r="W705" s="107">
        <v>48</v>
      </c>
      <c r="X705" s="107">
        <v>65</v>
      </c>
      <c r="Y705" s="107">
        <v>15</v>
      </c>
      <c r="Z705" s="66">
        <f t="shared" si="67"/>
        <v>1198</v>
      </c>
      <c r="AA705" s="52"/>
      <c r="AC705" s="71" t="s">
        <v>81</v>
      </c>
      <c r="AD705" s="12" t="s">
        <v>467</v>
      </c>
    </row>
    <row r="706" spans="1:30" ht="13.9" customHeight="1" x14ac:dyDescent="0.25">
      <c r="A706" s="53" t="s">
        <v>55</v>
      </c>
      <c r="B706" s="54" t="s">
        <v>222</v>
      </c>
      <c r="C706" s="316" t="s">
        <v>468</v>
      </c>
      <c r="D706" s="316"/>
      <c r="E706" s="316"/>
      <c r="F706" s="316"/>
      <c r="G706" s="316"/>
      <c r="H706" s="316"/>
      <c r="I706" s="316"/>
      <c r="J706" s="317"/>
      <c r="K706" s="107">
        <v>1620</v>
      </c>
      <c r="L706" s="107">
        <v>1225</v>
      </c>
      <c r="M706" s="107">
        <v>284</v>
      </c>
      <c r="N706" s="107">
        <v>159</v>
      </c>
      <c r="O706" s="107">
        <v>35</v>
      </c>
      <c r="P706" s="107">
        <v>116</v>
      </c>
      <c r="Q706" s="107">
        <v>75</v>
      </c>
      <c r="R706" s="107">
        <v>13</v>
      </c>
      <c r="S706" s="107">
        <v>24</v>
      </c>
      <c r="T706" s="107">
        <v>783</v>
      </c>
      <c r="U706" s="107">
        <v>212</v>
      </c>
      <c r="V706" s="107">
        <v>78</v>
      </c>
      <c r="W706" s="107">
        <v>328</v>
      </c>
      <c r="X706" s="107">
        <v>1019</v>
      </c>
      <c r="Y706" s="107">
        <v>13</v>
      </c>
      <c r="Z706" s="66">
        <f t="shared" si="67"/>
        <v>5984</v>
      </c>
      <c r="AA706" s="52"/>
      <c r="AC706" s="71" t="s">
        <v>81</v>
      </c>
      <c r="AD706" s="12" t="s">
        <v>469</v>
      </c>
    </row>
    <row r="707" spans="1:30" ht="13.9" customHeight="1" x14ac:dyDescent="0.25">
      <c r="A707" s="55"/>
      <c r="B707" s="54" t="s">
        <v>225</v>
      </c>
      <c r="C707" s="316" t="s">
        <v>470</v>
      </c>
      <c r="D707" s="316"/>
      <c r="E707" s="316"/>
      <c r="F707" s="316"/>
      <c r="G707" s="316"/>
      <c r="H707" s="316"/>
      <c r="I707" s="316"/>
      <c r="J707" s="317"/>
      <c r="K707" s="107">
        <v>97</v>
      </c>
      <c r="L707" s="107">
        <v>81</v>
      </c>
      <c r="M707" s="107">
        <v>53</v>
      </c>
      <c r="N707" s="107">
        <v>59</v>
      </c>
      <c r="O707" s="107">
        <v>55</v>
      </c>
      <c r="P707" s="107">
        <v>88</v>
      </c>
      <c r="Q707" s="107">
        <v>68</v>
      </c>
      <c r="R707" s="107">
        <v>31</v>
      </c>
      <c r="S707" s="107">
        <v>35</v>
      </c>
      <c r="T707" s="107">
        <v>223</v>
      </c>
      <c r="U707" s="107">
        <v>40</v>
      </c>
      <c r="V707" s="107">
        <v>15</v>
      </c>
      <c r="W707" s="107">
        <v>15</v>
      </c>
      <c r="X707" s="107">
        <v>25</v>
      </c>
      <c r="Y707" s="107">
        <v>21</v>
      </c>
      <c r="Z707" s="66">
        <f t="shared" si="67"/>
        <v>906</v>
      </c>
      <c r="AA707" s="52"/>
      <c r="AC707" s="71" t="s">
        <v>81</v>
      </c>
      <c r="AD707" s="12" t="s">
        <v>471</v>
      </c>
    </row>
    <row r="708" spans="1:30" ht="13.9" customHeight="1" x14ac:dyDescent="0.25">
      <c r="A708" s="55"/>
      <c r="B708" s="54" t="s">
        <v>227</v>
      </c>
      <c r="C708" s="316" t="s">
        <v>472</v>
      </c>
      <c r="D708" s="316"/>
      <c r="E708" s="316"/>
      <c r="F708" s="316"/>
      <c r="G708" s="316"/>
      <c r="H708" s="316"/>
      <c r="I708" s="316"/>
      <c r="J708" s="317"/>
      <c r="K708" s="107">
        <v>457</v>
      </c>
      <c r="L708" s="107">
        <v>562</v>
      </c>
      <c r="M708" s="107">
        <v>1237</v>
      </c>
      <c r="N708" s="107">
        <v>2319</v>
      </c>
      <c r="O708" s="107">
        <v>1225</v>
      </c>
      <c r="P708" s="107">
        <v>1271</v>
      </c>
      <c r="Q708" s="107">
        <v>223</v>
      </c>
      <c r="R708" s="107">
        <v>483</v>
      </c>
      <c r="S708" s="107">
        <v>740</v>
      </c>
      <c r="T708" s="107">
        <v>306</v>
      </c>
      <c r="U708" s="107">
        <v>869</v>
      </c>
      <c r="V708" s="107">
        <v>289</v>
      </c>
      <c r="W708" s="107">
        <v>677</v>
      </c>
      <c r="X708" s="107">
        <v>395</v>
      </c>
      <c r="Y708" s="107">
        <v>302</v>
      </c>
      <c r="Z708" s="66">
        <f t="shared" si="67"/>
        <v>11355</v>
      </c>
      <c r="AA708" s="52"/>
      <c r="AC708" s="71" t="s">
        <v>81</v>
      </c>
      <c r="AD708" s="12" t="s">
        <v>473</v>
      </c>
    </row>
    <row r="709" spans="1:30" ht="13.9" customHeight="1" x14ac:dyDescent="0.25">
      <c r="A709" s="55"/>
      <c r="B709" s="54" t="s">
        <v>229</v>
      </c>
      <c r="C709" s="316" t="s">
        <v>474</v>
      </c>
      <c r="D709" s="316"/>
      <c r="E709" s="316"/>
      <c r="F709" s="316"/>
      <c r="G709" s="316"/>
      <c r="H709" s="316"/>
      <c r="I709" s="316"/>
      <c r="J709" s="317"/>
      <c r="K709" s="107">
        <v>18</v>
      </c>
      <c r="L709" s="107">
        <v>15</v>
      </c>
      <c r="M709" s="107">
        <v>28</v>
      </c>
      <c r="N709" s="107">
        <v>17</v>
      </c>
      <c r="O709" s="107">
        <v>19</v>
      </c>
      <c r="P709" s="107">
        <v>77</v>
      </c>
      <c r="Q709" s="107">
        <v>12</v>
      </c>
      <c r="R709" s="107">
        <v>11</v>
      </c>
      <c r="S709" s="107">
        <v>10</v>
      </c>
      <c r="T709" s="107">
        <v>34</v>
      </c>
      <c r="U709" s="107">
        <v>11</v>
      </c>
      <c r="V709" s="107">
        <v>8</v>
      </c>
      <c r="W709" s="107">
        <v>6</v>
      </c>
      <c r="X709" s="107">
        <v>24</v>
      </c>
      <c r="Y709" s="107">
        <v>2</v>
      </c>
      <c r="Z709" s="66">
        <f t="shared" si="67"/>
        <v>292</v>
      </c>
      <c r="AA709" s="52"/>
      <c r="AC709" s="71" t="s">
        <v>81</v>
      </c>
      <c r="AD709" s="12" t="s">
        <v>475</v>
      </c>
    </row>
    <row r="710" spans="1:30" ht="13.9" customHeight="1" x14ac:dyDescent="0.25">
      <c r="A710" s="55"/>
      <c r="B710" s="54" t="s">
        <v>231</v>
      </c>
      <c r="C710" s="316" t="s">
        <v>476</v>
      </c>
      <c r="D710" s="316"/>
      <c r="E710" s="316"/>
      <c r="F710" s="316"/>
      <c r="G710" s="316"/>
      <c r="H710" s="316"/>
      <c r="I710" s="316"/>
      <c r="J710" s="317"/>
      <c r="K710" s="107">
        <v>74</v>
      </c>
      <c r="L710" s="107">
        <v>84</v>
      </c>
      <c r="M710" s="107">
        <v>52</v>
      </c>
      <c r="N710" s="107">
        <v>11</v>
      </c>
      <c r="O710" s="107">
        <v>7</v>
      </c>
      <c r="P710" s="107">
        <v>15</v>
      </c>
      <c r="Q710" s="107">
        <v>9</v>
      </c>
      <c r="R710" s="107">
        <v>4</v>
      </c>
      <c r="S710" s="107">
        <v>10</v>
      </c>
      <c r="T710" s="107">
        <v>9</v>
      </c>
      <c r="U710" s="107">
        <v>18</v>
      </c>
      <c r="V710" s="107">
        <v>5</v>
      </c>
      <c r="W710" s="107">
        <v>77</v>
      </c>
      <c r="X710" s="107">
        <v>20</v>
      </c>
      <c r="Y710" s="107">
        <v>2</v>
      </c>
      <c r="Z710" s="66">
        <f t="shared" si="67"/>
        <v>397</v>
      </c>
      <c r="AA710" s="52"/>
      <c r="AC710" s="71" t="s">
        <v>81</v>
      </c>
      <c r="AD710" s="12" t="s">
        <v>477</v>
      </c>
    </row>
    <row r="711" spans="1:30" ht="13.9" customHeight="1" x14ac:dyDescent="0.25">
      <c r="A711" s="55"/>
      <c r="B711" s="54" t="s">
        <v>233</v>
      </c>
      <c r="C711" s="316" t="s">
        <v>478</v>
      </c>
      <c r="D711" s="316"/>
      <c r="E711" s="316"/>
      <c r="F711" s="316"/>
      <c r="G711" s="316"/>
      <c r="H711" s="316"/>
      <c r="I711" s="316"/>
      <c r="J711" s="317"/>
      <c r="K711" s="107">
        <v>19</v>
      </c>
      <c r="L711" s="107">
        <v>6</v>
      </c>
      <c r="M711" s="107">
        <v>8</v>
      </c>
      <c r="N711" s="107">
        <v>6</v>
      </c>
      <c r="O711" s="107">
        <v>9</v>
      </c>
      <c r="P711" s="107">
        <v>40</v>
      </c>
      <c r="Q711" s="107">
        <v>8</v>
      </c>
      <c r="R711" s="107">
        <v>1</v>
      </c>
      <c r="S711" s="107">
        <v>0</v>
      </c>
      <c r="T711" s="107">
        <v>12</v>
      </c>
      <c r="U711" s="107">
        <v>2</v>
      </c>
      <c r="V711" s="107">
        <v>1</v>
      </c>
      <c r="W711" s="107">
        <v>4</v>
      </c>
      <c r="X711" s="107">
        <v>9</v>
      </c>
      <c r="Y711" s="107">
        <v>3</v>
      </c>
      <c r="Z711" s="66">
        <f t="shared" si="67"/>
        <v>128</v>
      </c>
      <c r="AA711" s="52"/>
      <c r="AC711" s="71" t="s">
        <v>81</v>
      </c>
      <c r="AD711" s="12" t="s">
        <v>479</v>
      </c>
    </row>
    <row r="712" spans="1:30" ht="13.9" customHeight="1" x14ac:dyDescent="0.25">
      <c r="A712" s="55"/>
      <c r="B712" s="54" t="s">
        <v>235</v>
      </c>
      <c r="C712" s="316" t="s">
        <v>480</v>
      </c>
      <c r="D712" s="316"/>
      <c r="E712" s="316"/>
      <c r="F712" s="316"/>
      <c r="G712" s="316"/>
      <c r="H712" s="316"/>
      <c r="I712" s="316"/>
      <c r="J712" s="317"/>
      <c r="K712" s="107">
        <v>9</v>
      </c>
      <c r="L712" s="107">
        <v>16</v>
      </c>
      <c r="M712" s="107">
        <v>15</v>
      </c>
      <c r="N712" s="107">
        <v>5</v>
      </c>
      <c r="O712" s="107">
        <v>7</v>
      </c>
      <c r="P712" s="107">
        <v>4</v>
      </c>
      <c r="Q712" s="107">
        <v>4</v>
      </c>
      <c r="R712" s="107">
        <v>1</v>
      </c>
      <c r="S712" s="107">
        <v>0</v>
      </c>
      <c r="T712" s="107">
        <v>13</v>
      </c>
      <c r="U712" s="107">
        <v>0</v>
      </c>
      <c r="V712" s="107">
        <v>1</v>
      </c>
      <c r="W712" s="107">
        <v>2</v>
      </c>
      <c r="X712" s="107">
        <v>3</v>
      </c>
      <c r="Y712" s="107">
        <v>0</v>
      </c>
      <c r="Z712" s="66">
        <f t="shared" si="67"/>
        <v>80</v>
      </c>
      <c r="AA712" s="52"/>
      <c r="AC712" s="71" t="s">
        <v>81</v>
      </c>
      <c r="AD712" s="12" t="s">
        <v>481</v>
      </c>
    </row>
    <row r="713" spans="1:30" ht="13.9" customHeight="1" x14ac:dyDescent="0.25">
      <c r="A713" s="55"/>
      <c r="B713" s="54" t="s">
        <v>237</v>
      </c>
      <c r="C713" s="316" t="s">
        <v>482</v>
      </c>
      <c r="D713" s="316"/>
      <c r="E713" s="316"/>
      <c r="F713" s="316"/>
      <c r="G713" s="316"/>
      <c r="H713" s="316"/>
      <c r="I713" s="316"/>
      <c r="J713" s="317"/>
      <c r="K713" s="107">
        <v>4</v>
      </c>
      <c r="L713" s="107">
        <v>6</v>
      </c>
      <c r="M713" s="107">
        <v>2</v>
      </c>
      <c r="N713" s="107">
        <v>6</v>
      </c>
      <c r="O713" s="107">
        <v>5</v>
      </c>
      <c r="P713" s="107">
        <v>12</v>
      </c>
      <c r="Q713" s="107">
        <v>6</v>
      </c>
      <c r="R713" s="107">
        <v>0</v>
      </c>
      <c r="S713" s="107">
        <v>1</v>
      </c>
      <c r="T713" s="107">
        <v>4</v>
      </c>
      <c r="U713" s="107">
        <v>3</v>
      </c>
      <c r="V713" s="107">
        <v>1</v>
      </c>
      <c r="W713" s="107">
        <v>2</v>
      </c>
      <c r="X713" s="107">
        <v>4</v>
      </c>
      <c r="Y713" s="107">
        <v>0</v>
      </c>
      <c r="Z713" s="66">
        <f t="shared" si="67"/>
        <v>56</v>
      </c>
      <c r="AA713" s="52"/>
      <c r="AC713" s="71" t="s">
        <v>81</v>
      </c>
      <c r="AD713" s="12" t="s">
        <v>483</v>
      </c>
    </row>
    <row r="714" spans="1:30" ht="13.9" customHeight="1" x14ac:dyDescent="0.25">
      <c r="A714" s="55"/>
      <c r="B714" s="54" t="s">
        <v>239</v>
      </c>
      <c r="C714" s="316" t="s">
        <v>484</v>
      </c>
      <c r="D714" s="316"/>
      <c r="E714" s="316"/>
      <c r="F714" s="316"/>
      <c r="G714" s="316"/>
      <c r="H714" s="316"/>
      <c r="I714" s="316"/>
      <c r="J714" s="317"/>
      <c r="K714" s="107">
        <v>38</v>
      </c>
      <c r="L714" s="107">
        <v>17</v>
      </c>
      <c r="M714" s="107">
        <v>11</v>
      </c>
      <c r="N714" s="107">
        <v>8</v>
      </c>
      <c r="O714" s="107">
        <v>32</v>
      </c>
      <c r="P714" s="107">
        <v>34</v>
      </c>
      <c r="Q714" s="107">
        <v>4</v>
      </c>
      <c r="R714" s="107">
        <v>0</v>
      </c>
      <c r="S714" s="107">
        <v>0</v>
      </c>
      <c r="T714" s="107">
        <v>12</v>
      </c>
      <c r="U714" s="107">
        <v>6</v>
      </c>
      <c r="V714" s="107">
        <v>1</v>
      </c>
      <c r="W714" s="107">
        <v>6</v>
      </c>
      <c r="X714" s="107">
        <v>19</v>
      </c>
      <c r="Y714" s="107">
        <v>0</v>
      </c>
      <c r="Z714" s="66">
        <f t="shared" si="67"/>
        <v>188</v>
      </c>
      <c r="AA714" s="52"/>
      <c r="AC714" s="71" t="s">
        <v>81</v>
      </c>
      <c r="AD714" s="12" t="s">
        <v>485</v>
      </c>
    </row>
    <row r="715" spans="1:30" ht="13.9" customHeight="1" x14ac:dyDescent="0.25">
      <c r="A715" s="55"/>
      <c r="B715" s="54" t="s">
        <v>241</v>
      </c>
      <c r="C715" s="316" t="s">
        <v>486</v>
      </c>
      <c r="D715" s="316"/>
      <c r="E715" s="316"/>
      <c r="F715" s="316"/>
      <c r="G715" s="316"/>
      <c r="H715" s="316"/>
      <c r="I715" s="316"/>
      <c r="J715" s="317"/>
      <c r="K715" s="107">
        <v>4</v>
      </c>
      <c r="L715" s="107">
        <v>19</v>
      </c>
      <c r="M715" s="107">
        <v>30</v>
      </c>
      <c r="N715" s="107">
        <v>51</v>
      </c>
      <c r="O715" s="107">
        <v>32</v>
      </c>
      <c r="P715" s="107">
        <v>28</v>
      </c>
      <c r="Q715" s="107">
        <v>48</v>
      </c>
      <c r="R715" s="107">
        <v>9</v>
      </c>
      <c r="S715" s="107">
        <v>11</v>
      </c>
      <c r="T715" s="107">
        <v>3</v>
      </c>
      <c r="U715" s="107">
        <v>13</v>
      </c>
      <c r="V715" s="107">
        <v>42</v>
      </c>
      <c r="W715" s="107">
        <v>37</v>
      </c>
      <c r="X715" s="107">
        <v>17</v>
      </c>
      <c r="Y715" s="107">
        <v>17</v>
      </c>
      <c r="Z715" s="66">
        <f t="shared" si="67"/>
        <v>361</v>
      </c>
      <c r="AA715" s="52"/>
      <c r="AC715" s="71" t="s">
        <v>81</v>
      </c>
      <c r="AD715" s="12" t="s">
        <v>487</v>
      </c>
    </row>
    <row r="716" spans="1:30" ht="13.9" customHeight="1" x14ac:dyDescent="0.25">
      <c r="A716" s="55"/>
      <c r="B716" s="99"/>
      <c r="C716" s="334"/>
      <c r="D716" s="316"/>
      <c r="E716" s="316"/>
      <c r="F716" s="316"/>
      <c r="G716" s="316"/>
      <c r="H716" s="316"/>
      <c r="I716" s="316"/>
      <c r="J716" s="317"/>
      <c r="K716" s="99" t="s">
        <v>243</v>
      </c>
      <c r="L716" s="99"/>
      <c r="M716" s="99"/>
      <c r="N716" s="99"/>
      <c r="O716" s="99"/>
      <c r="P716" s="99"/>
      <c r="Q716" s="99"/>
      <c r="R716" s="99"/>
      <c r="S716" s="99"/>
      <c r="T716" s="99"/>
      <c r="U716" s="99"/>
      <c r="V716" s="99"/>
      <c r="W716" s="99"/>
      <c r="X716" s="99"/>
      <c r="Y716" s="99"/>
      <c r="Z716" s="99"/>
      <c r="AA716" s="52"/>
      <c r="AC716" s="71" t="s">
        <v>81</v>
      </c>
      <c r="AD716" s="12" t="s">
        <v>244</v>
      </c>
    </row>
    <row r="717" spans="1:30" ht="13.9" customHeight="1" x14ac:dyDescent="0.25">
      <c r="A717" s="55"/>
      <c r="B717" s="99"/>
      <c r="C717" s="334"/>
      <c r="D717" s="316"/>
      <c r="E717" s="316"/>
      <c r="F717" s="316"/>
      <c r="G717" s="316"/>
      <c r="H717" s="316"/>
      <c r="I717" s="316"/>
      <c r="J717" s="317"/>
      <c r="K717" s="99" t="s">
        <v>243</v>
      </c>
      <c r="L717" s="99"/>
      <c r="M717" s="99"/>
      <c r="N717" s="99"/>
      <c r="O717" s="99"/>
      <c r="P717" s="99"/>
      <c r="Q717" s="99"/>
      <c r="R717" s="99"/>
      <c r="S717" s="99"/>
      <c r="T717" s="99"/>
      <c r="U717" s="99"/>
      <c r="V717" s="99"/>
      <c r="W717" s="99"/>
      <c r="X717" s="99"/>
      <c r="Y717" s="99"/>
      <c r="Z717" s="99"/>
      <c r="AA717" s="52"/>
      <c r="AC717" s="72" t="s">
        <v>81</v>
      </c>
      <c r="AD717" s="12" t="s">
        <v>244</v>
      </c>
    </row>
    <row r="718" spans="1:30" ht="30" customHeight="1" x14ac:dyDescent="0.25">
      <c r="A718" s="56" t="s">
        <v>31</v>
      </c>
      <c r="B718" s="332" t="s">
        <v>569</v>
      </c>
      <c r="C718" s="335"/>
      <c r="D718" s="335"/>
      <c r="E718" s="335"/>
      <c r="F718" s="335"/>
      <c r="G718" s="335"/>
      <c r="H718" s="335"/>
      <c r="I718" s="335"/>
      <c r="J718" s="336"/>
      <c r="K718" s="66">
        <f t="shared" ref="K718:Y718" si="68">SUM(K705:K717)</f>
        <v>2468</v>
      </c>
      <c r="L718" s="66">
        <f t="shared" si="68"/>
        <v>2178</v>
      </c>
      <c r="M718" s="66">
        <f t="shared" si="68"/>
        <v>1802</v>
      </c>
      <c r="N718" s="66">
        <f t="shared" si="68"/>
        <v>2748</v>
      </c>
      <c r="O718" s="66">
        <f t="shared" si="68"/>
        <v>1508</v>
      </c>
      <c r="P718" s="66">
        <f t="shared" si="68"/>
        <v>1863</v>
      </c>
      <c r="Q718" s="66">
        <f t="shared" si="68"/>
        <v>518</v>
      </c>
      <c r="R718" s="66">
        <f t="shared" si="68"/>
        <v>581</v>
      </c>
      <c r="S718" s="66">
        <f t="shared" si="68"/>
        <v>869</v>
      </c>
      <c r="T718" s="66">
        <f t="shared" si="68"/>
        <v>1512</v>
      </c>
      <c r="U718" s="66">
        <f t="shared" si="68"/>
        <v>1239</v>
      </c>
      <c r="V718" s="66">
        <f t="shared" si="68"/>
        <v>482</v>
      </c>
      <c r="W718" s="66">
        <f t="shared" si="68"/>
        <v>1202</v>
      </c>
      <c r="X718" s="66">
        <f t="shared" si="68"/>
        <v>1600</v>
      </c>
      <c r="Y718" s="66">
        <f t="shared" si="68"/>
        <v>375</v>
      </c>
      <c r="Z718" s="66">
        <f>SUM(K718:Y718)</f>
        <v>20945</v>
      </c>
      <c r="AA718" s="52"/>
      <c r="AC718" s="72"/>
      <c r="AD718" s="4" t="s">
        <v>177</v>
      </c>
    </row>
    <row r="719" spans="1:30" ht="15.75" customHeight="1" x14ac:dyDescent="0.25">
      <c r="AA719" s="40" t="s">
        <v>82</v>
      </c>
      <c r="AC719"/>
    </row>
    <row r="720" spans="1:30" ht="31.15" customHeight="1" x14ac:dyDescent="0.25">
      <c r="A720" s="4"/>
      <c r="B720" s="4"/>
      <c r="C720" s="337" t="s">
        <v>514</v>
      </c>
      <c r="D720" s="337"/>
      <c r="E720" s="337"/>
      <c r="F720" s="337"/>
      <c r="G720" s="337"/>
      <c r="H720" s="337"/>
      <c r="I720" s="337"/>
      <c r="J720" s="337"/>
      <c r="K720" s="337"/>
      <c r="L720" s="337"/>
      <c r="M720" s="337"/>
      <c r="N720" s="338" t="s">
        <v>38</v>
      </c>
      <c r="O720" s="339"/>
      <c r="P720" s="339"/>
      <c r="Q720" s="339"/>
      <c r="R720" s="339"/>
      <c r="S720" s="339"/>
      <c r="T720" s="339"/>
      <c r="U720" s="339"/>
      <c r="V720" s="339"/>
      <c r="W720" s="339"/>
      <c r="X720" s="339"/>
      <c r="Y720" s="340"/>
      <c r="Z720" s="4"/>
      <c r="AA720" s="4"/>
      <c r="AC720"/>
    </row>
    <row r="721" spans="1:34" ht="24.75" customHeight="1" x14ac:dyDescent="0.25">
      <c r="A721" s="29"/>
      <c r="B721" s="30"/>
      <c r="C721" s="341" t="s">
        <v>576</v>
      </c>
      <c r="D721" s="342"/>
      <c r="E721" s="342"/>
      <c r="F721" s="341" t="s">
        <v>577</v>
      </c>
      <c r="G721" s="342"/>
      <c r="H721" s="342"/>
      <c r="I721" s="341" t="s">
        <v>578</v>
      </c>
      <c r="J721" s="342"/>
      <c r="K721" s="341" t="s">
        <v>579</v>
      </c>
      <c r="L721" s="341" t="s">
        <v>580</v>
      </c>
      <c r="M721" s="342"/>
      <c r="N721" s="204" t="s">
        <v>576</v>
      </c>
      <c r="O721" s="205" t="s">
        <v>577</v>
      </c>
      <c r="P721" s="341" t="s">
        <v>578</v>
      </c>
      <c r="Q721" s="342"/>
      <c r="R721" s="341" t="s">
        <v>579</v>
      </c>
      <c r="S721" s="342"/>
      <c r="T721" s="341" t="s">
        <v>580</v>
      </c>
      <c r="U721" s="342"/>
      <c r="V721" s="341" t="s">
        <v>581</v>
      </c>
      <c r="W721" s="342"/>
      <c r="X721" s="206" t="s">
        <v>582</v>
      </c>
      <c r="Y721" s="207" t="s">
        <v>583</v>
      </c>
      <c r="Z721" s="4"/>
      <c r="AC721"/>
    </row>
    <row r="722" spans="1:34" ht="24.75" customHeight="1" x14ac:dyDescent="0.25">
      <c r="A722" s="31"/>
      <c r="B722" s="32"/>
      <c r="C722" s="342"/>
      <c r="D722" s="342"/>
      <c r="E722" s="342"/>
      <c r="F722" s="342"/>
      <c r="G722" s="342"/>
      <c r="H722" s="342"/>
      <c r="I722" s="342"/>
      <c r="J722" s="342"/>
      <c r="K722" s="342"/>
      <c r="L722" s="342"/>
      <c r="M722" s="342"/>
      <c r="N722" s="208" t="s">
        <v>584</v>
      </c>
      <c r="O722" s="209" t="s">
        <v>585</v>
      </c>
      <c r="P722" s="343" t="s">
        <v>586</v>
      </c>
      <c r="Q722" s="344"/>
      <c r="R722" s="343" t="s">
        <v>587</v>
      </c>
      <c r="S722" s="344"/>
      <c r="T722" s="343" t="s">
        <v>588</v>
      </c>
      <c r="U722" s="344"/>
      <c r="V722" s="343" t="s">
        <v>589</v>
      </c>
      <c r="W722" s="344"/>
      <c r="X722" s="210" t="s">
        <v>590</v>
      </c>
      <c r="Y722" s="211" t="s">
        <v>591</v>
      </c>
      <c r="AA722" s="34"/>
      <c r="AC722"/>
    </row>
    <row r="723" spans="1:34" ht="15" customHeight="1" x14ac:dyDescent="0.25">
      <c r="AC723"/>
      <c r="AF723" s="12"/>
    </row>
    <row r="724" spans="1:34" ht="16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304"/>
      <c r="K724" s="304"/>
      <c r="L724" s="304"/>
      <c r="M724" s="304"/>
      <c r="N724" s="304"/>
      <c r="O724" s="304"/>
      <c r="P724" s="304"/>
      <c r="Q724" s="304"/>
      <c r="R724" s="304"/>
      <c r="S724" s="304"/>
      <c r="T724" s="304"/>
      <c r="U724" s="304"/>
      <c r="V724" s="304"/>
      <c r="W724" s="304"/>
      <c r="X724" s="30"/>
      <c r="Y724" s="2"/>
      <c r="Z724" s="2"/>
      <c r="AA724" s="3"/>
      <c r="AC724"/>
      <c r="AD724" t="s">
        <v>553</v>
      </c>
      <c r="AH724" s="105" t="s">
        <v>573</v>
      </c>
    </row>
    <row r="725" spans="1:34" ht="22.5" customHeight="1" x14ac:dyDescent="0.25">
      <c r="J725" s="252"/>
      <c r="K725" s="252"/>
      <c r="L725" s="252"/>
      <c r="M725" s="252"/>
      <c r="N725" s="253"/>
      <c r="O725" s="253"/>
      <c r="P725" s="253"/>
      <c r="Q725" s="253"/>
      <c r="R725" s="253"/>
      <c r="S725" s="253"/>
      <c r="T725" s="253"/>
      <c r="U725" s="253"/>
      <c r="V725" s="253"/>
      <c r="W725" s="253"/>
      <c r="X725" s="35"/>
      <c r="Y725" s="247" t="s">
        <v>63</v>
      </c>
      <c r="Z725" s="248"/>
      <c r="AC725"/>
      <c r="AH725" s="105" t="s">
        <v>572</v>
      </c>
    </row>
    <row r="726" spans="1:34" ht="22.5" customHeight="1" x14ac:dyDescent="0.25">
      <c r="J726" s="252" t="s">
        <v>1</v>
      </c>
      <c r="K726" s="252"/>
      <c r="L726" s="252"/>
      <c r="M726" s="252"/>
      <c r="N726" s="8" t="s">
        <v>511</v>
      </c>
      <c r="O726" s="8"/>
      <c r="P726" s="8"/>
      <c r="Q726" s="8"/>
      <c r="R726" s="2" t="s">
        <v>2</v>
      </c>
      <c r="S726" s="2"/>
      <c r="T726" s="2"/>
      <c r="U726" s="8" t="s">
        <v>510</v>
      </c>
      <c r="W726" s="8"/>
      <c r="X726" s="35"/>
      <c r="Y726" s="249"/>
      <c r="Z726" s="250"/>
      <c r="AC726"/>
    </row>
    <row r="727" spans="1:34" ht="22.5" customHeight="1" x14ac:dyDescent="0.25">
      <c r="O727" s="8"/>
      <c r="P727" s="8"/>
      <c r="Q727" s="8"/>
      <c r="R727" s="2" t="s">
        <v>3</v>
      </c>
      <c r="S727" s="2"/>
      <c r="T727" s="2"/>
      <c r="U727" s="8" t="s">
        <v>512</v>
      </c>
      <c r="W727" s="8"/>
      <c r="Y727" s="245" t="s">
        <v>553</v>
      </c>
      <c r="Z727" s="245"/>
      <c r="AC727"/>
    </row>
    <row r="728" spans="1:34" ht="22.5" customHeight="1" x14ac:dyDescent="0.25">
      <c r="O728" s="8"/>
      <c r="P728" s="8"/>
      <c r="Q728" s="8"/>
      <c r="R728" s="8"/>
      <c r="S728" s="8"/>
      <c r="T728" s="8"/>
      <c r="U728" s="8"/>
      <c r="V728" s="8"/>
      <c r="W728" s="260"/>
      <c r="X728" s="260"/>
      <c r="Y728" s="260"/>
      <c r="Z728" s="260"/>
      <c r="AC728"/>
    </row>
    <row r="729" spans="1:34" ht="22.5" customHeight="1" x14ac:dyDescent="0.25">
      <c r="O729" s="8"/>
      <c r="P729" s="8"/>
      <c r="Q729" s="8"/>
      <c r="R729" s="8"/>
      <c r="S729" s="8"/>
      <c r="T729" s="8"/>
      <c r="U729" s="8"/>
      <c r="V729" s="8"/>
      <c r="W729" s="260"/>
      <c r="X729" s="260"/>
      <c r="Y729" s="260"/>
      <c r="Z729" s="260"/>
      <c r="AC729"/>
    </row>
    <row r="730" spans="1:34" ht="21.75" customHeight="1" x14ac:dyDescent="0.25"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302" t="s">
        <v>554</v>
      </c>
      <c r="X730" s="302"/>
      <c r="Y730" s="302"/>
      <c r="Z730" s="302"/>
      <c r="AC730"/>
    </row>
    <row r="731" spans="1:34" ht="24.95" customHeight="1" x14ac:dyDescent="0.25">
      <c r="A731" s="45" t="s">
        <v>4</v>
      </c>
      <c r="B731" s="329" t="s">
        <v>5</v>
      </c>
      <c r="C731" s="329"/>
      <c r="D731" s="329"/>
      <c r="E731" s="329"/>
      <c r="F731" s="329"/>
      <c r="G731" s="329"/>
      <c r="H731" s="329"/>
      <c r="I731" s="329"/>
      <c r="J731" s="329"/>
      <c r="K731" s="330" t="s">
        <v>6</v>
      </c>
      <c r="L731" s="330"/>
      <c r="M731" s="330"/>
      <c r="N731" s="330"/>
      <c r="O731" s="330"/>
      <c r="P731" s="330"/>
      <c r="Q731" s="330"/>
      <c r="R731" s="330"/>
      <c r="S731" s="330"/>
      <c r="T731" s="330"/>
      <c r="U731" s="330"/>
      <c r="V731" s="330"/>
      <c r="W731" s="330"/>
      <c r="X731" s="330"/>
      <c r="Y731" s="330"/>
      <c r="Z731" s="330"/>
      <c r="AC731"/>
    </row>
    <row r="732" spans="1:34" ht="48.75" customHeight="1" x14ac:dyDescent="0.25">
      <c r="A732" s="45" t="s">
        <v>51</v>
      </c>
      <c r="B732" s="331" t="s">
        <v>52</v>
      </c>
      <c r="C732" s="332"/>
      <c r="D732" s="332"/>
      <c r="E732" s="332"/>
      <c r="F732" s="332"/>
      <c r="G732" s="332"/>
      <c r="H732" s="332"/>
      <c r="I732" s="332"/>
      <c r="J732" s="333"/>
      <c r="K732" s="11" t="s">
        <v>210</v>
      </c>
      <c r="L732" s="11" t="s">
        <v>214</v>
      </c>
      <c r="M732" s="11" t="s">
        <v>216</v>
      </c>
      <c r="N732" s="11" t="s">
        <v>218</v>
      </c>
      <c r="O732" s="11" t="s">
        <v>220</v>
      </c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46" t="s">
        <v>221</v>
      </c>
      <c r="AC732"/>
      <c r="AD732" s="15" t="s">
        <v>212</v>
      </c>
    </row>
    <row r="733" spans="1:34" ht="12.75" customHeight="1" x14ac:dyDescent="0.25">
      <c r="A733" s="47" t="s">
        <v>8</v>
      </c>
      <c r="B733" s="318" t="s">
        <v>9</v>
      </c>
      <c r="C733" s="319"/>
      <c r="D733" s="319"/>
      <c r="E733" s="319"/>
      <c r="F733" s="319"/>
      <c r="G733" s="319"/>
      <c r="H733" s="319"/>
      <c r="I733" s="319"/>
      <c r="J733" s="320"/>
      <c r="K733" s="48" t="s">
        <v>10</v>
      </c>
      <c r="L733" s="48" t="s">
        <v>11</v>
      </c>
      <c r="M733" s="48" t="s">
        <v>12</v>
      </c>
      <c r="N733" s="48" t="s">
        <v>13</v>
      </c>
      <c r="O733" s="48" t="s">
        <v>14</v>
      </c>
      <c r="P733" s="48" t="s">
        <v>15</v>
      </c>
      <c r="Q733" s="48" t="s">
        <v>16</v>
      </c>
      <c r="R733" s="48" t="s">
        <v>17</v>
      </c>
      <c r="S733" s="48" t="s">
        <v>18</v>
      </c>
      <c r="T733" s="48" t="s">
        <v>19</v>
      </c>
      <c r="U733" s="48" t="s">
        <v>20</v>
      </c>
      <c r="V733" s="48" t="s">
        <v>21</v>
      </c>
      <c r="W733" s="48" t="s">
        <v>22</v>
      </c>
      <c r="X733" s="48" t="s">
        <v>23</v>
      </c>
      <c r="Y733" s="48" t="s">
        <v>24</v>
      </c>
      <c r="Z733" s="48" t="s">
        <v>25</v>
      </c>
      <c r="AA733" s="49"/>
      <c r="AC733"/>
      <c r="AD733" s="18"/>
    </row>
    <row r="734" spans="1:34" ht="15" customHeight="1" x14ac:dyDescent="0.25">
      <c r="A734" s="321" t="s">
        <v>53</v>
      </c>
      <c r="B734" s="322"/>
      <c r="C734" s="322"/>
      <c r="D734" s="322"/>
      <c r="E734" s="322"/>
      <c r="F734" s="322"/>
      <c r="G734" s="322"/>
      <c r="H734" s="322"/>
      <c r="I734" s="322"/>
      <c r="J734" s="323"/>
      <c r="K734" s="324"/>
      <c r="L734" s="325"/>
      <c r="M734" s="325"/>
      <c r="N734" s="325"/>
      <c r="O734" s="325"/>
      <c r="P734" s="325"/>
      <c r="Q734" s="325"/>
      <c r="R734" s="325"/>
      <c r="S734" s="325"/>
      <c r="T734" s="325"/>
      <c r="U734" s="325"/>
      <c r="V734" s="325"/>
      <c r="W734" s="325"/>
      <c r="X734" s="325"/>
      <c r="Y734" s="325"/>
      <c r="Z734" s="326"/>
      <c r="AA734" s="37"/>
      <c r="AC734"/>
      <c r="AD734" s="50"/>
    </row>
    <row r="735" spans="1:34" ht="28.15" customHeight="1" x14ac:dyDescent="0.25">
      <c r="A735" s="45" t="s">
        <v>54</v>
      </c>
      <c r="B735" s="51" t="s">
        <v>446</v>
      </c>
      <c r="C735" s="327" t="s">
        <v>447</v>
      </c>
      <c r="D735" s="327"/>
      <c r="E735" s="327"/>
      <c r="F735" s="327"/>
      <c r="G735" s="327"/>
      <c r="H735" s="327"/>
      <c r="I735" s="327"/>
      <c r="J735" s="328"/>
      <c r="K735" s="66">
        <f t="shared" ref="K735:K743" si="69">Z691</f>
        <v>2081</v>
      </c>
      <c r="L735" s="107">
        <v>29</v>
      </c>
      <c r="M735" s="107">
        <v>47</v>
      </c>
      <c r="N735" s="107">
        <v>133</v>
      </c>
      <c r="O735" s="107">
        <v>693</v>
      </c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66">
        <f t="shared" ref="Z735:Z743" si="70">SUM(K735:Y735)</f>
        <v>2983</v>
      </c>
      <c r="AA735" s="52"/>
      <c r="AC735" s="71" t="s">
        <v>81</v>
      </c>
      <c r="AD735" s="12" t="s">
        <v>448</v>
      </c>
    </row>
    <row r="736" spans="1:34" ht="13.9" customHeight="1" x14ac:dyDescent="0.25">
      <c r="A736" s="53" t="s">
        <v>55</v>
      </c>
      <c r="B736" s="54" t="s">
        <v>222</v>
      </c>
      <c r="C736" s="316" t="s">
        <v>449</v>
      </c>
      <c r="D736" s="316"/>
      <c r="E736" s="316"/>
      <c r="F736" s="316"/>
      <c r="G736" s="316"/>
      <c r="H736" s="316"/>
      <c r="I736" s="316"/>
      <c r="J736" s="317"/>
      <c r="K736" s="66">
        <f t="shared" si="69"/>
        <v>0</v>
      </c>
      <c r="L736" s="107">
        <v>0</v>
      </c>
      <c r="M736" s="107">
        <v>0</v>
      </c>
      <c r="N736" s="107">
        <v>0</v>
      </c>
      <c r="O736" s="107">
        <v>0</v>
      </c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66">
        <f t="shared" si="70"/>
        <v>0</v>
      </c>
      <c r="AA736" s="52"/>
      <c r="AC736" s="71" t="s">
        <v>81</v>
      </c>
      <c r="AD736" s="12" t="s">
        <v>450</v>
      </c>
    </row>
    <row r="737" spans="1:30" ht="13.9" customHeight="1" x14ac:dyDescent="0.25">
      <c r="A737" s="55"/>
      <c r="B737" s="54" t="s">
        <v>225</v>
      </c>
      <c r="C737" s="316" t="s">
        <v>451</v>
      </c>
      <c r="D737" s="316"/>
      <c r="E737" s="316"/>
      <c r="F737" s="316"/>
      <c r="G737" s="316"/>
      <c r="H737" s="316"/>
      <c r="I737" s="316"/>
      <c r="J737" s="317"/>
      <c r="K737" s="66">
        <f t="shared" si="69"/>
        <v>277</v>
      </c>
      <c r="L737" s="107">
        <v>21</v>
      </c>
      <c r="M737" s="107">
        <v>6</v>
      </c>
      <c r="N737" s="107">
        <v>12</v>
      </c>
      <c r="O737" s="107">
        <v>15</v>
      </c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66">
        <f t="shared" si="70"/>
        <v>331</v>
      </c>
      <c r="AA737" s="52"/>
      <c r="AC737" s="71" t="s">
        <v>81</v>
      </c>
      <c r="AD737" s="12" t="s">
        <v>452</v>
      </c>
    </row>
    <row r="738" spans="1:30" ht="13.9" customHeight="1" x14ac:dyDescent="0.25">
      <c r="A738" s="55"/>
      <c r="B738" s="54" t="s">
        <v>227</v>
      </c>
      <c r="C738" s="316" t="s">
        <v>453</v>
      </c>
      <c r="D738" s="316"/>
      <c r="E738" s="316"/>
      <c r="F738" s="316"/>
      <c r="G738" s="316"/>
      <c r="H738" s="316"/>
      <c r="I738" s="316"/>
      <c r="J738" s="317"/>
      <c r="K738" s="66">
        <f t="shared" si="69"/>
        <v>66</v>
      </c>
      <c r="L738" s="107">
        <v>4</v>
      </c>
      <c r="M738" s="107">
        <v>0</v>
      </c>
      <c r="N738" s="107">
        <v>5</v>
      </c>
      <c r="O738" s="107">
        <v>9</v>
      </c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66">
        <f t="shared" si="70"/>
        <v>84</v>
      </c>
      <c r="AA738" s="52"/>
      <c r="AC738" s="71" t="s">
        <v>81</v>
      </c>
      <c r="AD738" s="12" t="s">
        <v>454</v>
      </c>
    </row>
    <row r="739" spans="1:30" ht="13.9" customHeight="1" x14ac:dyDescent="0.25">
      <c r="A739" s="55"/>
      <c r="B739" s="54" t="s">
        <v>229</v>
      </c>
      <c r="C739" s="316" t="s">
        <v>455</v>
      </c>
      <c r="D739" s="316"/>
      <c r="E739" s="316"/>
      <c r="F739" s="316"/>
      <c r="G739" s="316"/>
      <c r="H739" s="316"/>
      <c r="I739" s="316"/>
      <c r="J739" s="317"/>
      <c r="K739" s="66">
        <f t="shared" si="69"/>
        <v>105</v>
      </c>
      <c r="L739" s="107">
        <v>10</v>
      </c>
      <c r="M739" s="107">
        <v>5</v>
      </c>
      <c r="N739" s="107">
        <v>37</v>
      </c>
      <c r="O739" s="107">
        <v>9</v>
      </c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66">
        <f t="shared" si="70"/>
        <v>166</v>
      </c>
      <c r="AA739" s="52"/>
      <c r="AC739" s="71" t="s">
        <v>81</v>
      </c>
      <c r="AD739" s="12" t="s">
        <v>456</v>
      </c>
    </row>
    <row r="740" spans="1:30" ht="13.9" customHeight="1" x14ac:dyDescent="0.25">
      <c r="A740" s="55"/>
      <c r="B740" s="54" t="s">
        <v>231</v>
      </c>
      <c r="C740" s="316" t="s">
        <v>457</v>
      </c>
      <c r="D740" s="316"/>
      <c r="E740" s="316"/>
      <c r="F740" s="316"/>
      <c r="G740" s="316"/>
      <c r="H740" s="316"/>
      <c r="I740" s="316"/>
      <c r="J740" s="317"/>
      <c r="K740" s="66">
        <f t="shared" si="69"/>
        <v>747</v>
      </c>
      <c r="L740" s="107">
        <v>6</v>
      </c>
      <c r="M740" s="107">
        <v>0</v>
      </c>
      <c r="N740" s="107">
        <v>4</v>
      </c>
      <c r="O740" s="107">
        <v>3</v>
      </c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66">
        <f t="shared" si="70"/>
        <v>760</v>
      </c>
      <c r="AA740" s="52"/>
      <c r="AC740" s="71" t="s">
        <v>81</v>
      </c>
      <c r="AD740" s="12" t="s">
        <v>458</v>
      </c>
    </row>
    <row r="741" spans="1:30" ht="13.9" customHeight="1" x14ac:dyDescent="0.25">
      <c r="A741" s="55"/>
      <c r="B741" s="54" t="s">
        <v>233</v>
      </c>
      <c r="C741" s="316" t="s">
        <v>459</v>
      </c>
      <c r="D741" s="316"/>
      <c r="E741" s="316"/>
      <c r="F741" s="316"/>
      <c r="G741" s="316"/>
      <c r="H741" s="316"/>
      <c r="I741" s="316"/>
      <c r="J741" s="317"/>
      <c r="K741" s="66">
        <f t="shared" si="69"/>
        <v>149</v>
      </c>
      <c r="L741" s="107">
        <v>0</v>
      </c>
      <c r="M741" s="107">
        <v>0</v>
      </c>
      <c r="N741" s="107">
        <v>18</v>
      </c>
      <c r="O741" s="107">
        <v>12</v>
      </c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66">
        <f t="shared" si="70"/>
        <v>179</v>
      </c>
      <c r="AA741" s="52"/>
      <c r="AC741" s="71" t="s">
        <v>81</v>
      </c>
      <c r="AD741" s="12" t="s">
        <v>460</v>
      </c>
    </row>
    <row r="742" spans="1:30" ht="13.9" customHeight="1" x14ac:dyDescent="0.25">
      <c r="A742" s="55"/>
      <c r="B742" s="54" t="s">
        <v>235</v>
      </c>
      <c r="C742" s="316" t="s">
        <v>461</v>
      </c>
      <c r="D742" s="316"/>
      <c r="E742" s="316"/>
      <c r="F742" s="316"/>
      <c r="G742" s="316"/>
      <c r="H742" s="316"/>
      <c r="I742" s="316"/>
      <c r="J742" s="317"/>
      <c r="K742" s="66">
        <f t="shared" si="69"/>
        <v>90</v>
      </c>
      <c r="L742" s="107">
        <v>4</v>
      </c>
      <c r="M742" s="107">
        <v>1</v>
      </c>
      <c r="N742" s="107">
        <v>1</v>
      </c>
      <c r="O742" s="107">
        <v>18</v>
      </c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66">
        <f t="shared" si="70"/>
        <v>114</v>
      </c>
      <c r="AA742" s="52"/>
      <c r="AC742" s="71" t="s">
        <v>81</v>
      </c>
      <c r="AD742" s="12" t="s">
        <v>462</v>
      </c>
    </row>
    <row r="743" spans="1:30" ht="13.9" customHeight="1" x14ac:dyDescent="0.25">
      <c r="A743" s="55"/>
      <c r="B743" s="54" t="s">
        <v>237</v>
      </c>
      <c r="C743" s="316" t="s">
        <v>463</v>
      </c>
      <c r="D743" s="316"/>
      <c r="E743" s="316"/>
      <c r="F743" s="316"/>
      <c r="G743" s="316"/>
      <c r="H743" s="316"/>
      <c r="I743" s="316"/>
      <c r="J743" s="317"/>
      <c r="K743" s="66">
        <f t="shared" si="69"/>
        <v>32</v>
      </c>
      <c r="L743" s="107">
        <v>1</v>
      </c>
      <c r="M743" s="107">
        <v>0</v>
      </c>
      <c r="N743" s="107">
        <v>0</v>
      </c>
      <c r="O743" s="107">
        <v>3</v>
      </c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66">
        <f t="shared" si="70"/>
        <v>36</v>
      </c>
      <c r="AA743" s="52"/>
      <c r="AC743" s="71" t="s">
        <v>81</v>
      </c>
      <c r="AD743" s="12" t="s">
        <v>464</v>
      </c>
    </row>
    <row r="744" spans="1:30" ht="13.9" customHeight="1" x14ac:dyDescent="0.25">
      <c r="A744" s="55"/>
      <c r="B744" s="98"/>
      <c r="C744" s="334"/>
      <c r="D744" s="316"/>
      <c r="E744" s="316"/>
      <c r="F744" s="316"/>
      <c r="G744" s="316"/>
      <c r="H744" s="316"/>
      <c r="I744" s="316"/>
      <c r="J744" s="317"/>
      <c r="K744" s="98" t="s">
        <v>243</v>
      </c>
      <c r="L744" s="98"/>
      <c r="M744" s="98"/>
      <c r="N744" s="98"/>
      <c r="O744" s="98"/>
      <c r="P744" s="98"/>
      <c r="Q744" s="98"/>
      <c r="R744" s="98"/>
      <c r="S744" s="98"/>
      <c r="T744" s="98"/>
      <c r="U744" s="98"/>
      <c r="V744" s="98"/>
      <c r="W744" s="98"/>
      <c r="X744" s="98"/>
      <c r="Y744" s="98"/>
      <c r="Z744" s="98"/>
      <c r="AA744" s="52"/>
      <c r="AC744" s="71" t="s">
        <v>81</v>
      </c>
      <c r="AD744" s="12" t="s">
        <v>244</v>
      </c>
    </row>
    <row r="745" spans="1:30" ht="13.9" customHeight="1" x14ac:dyDescent="0.25">
      <c r="A745" s="55"/>
      <c r="B745" s="98"/>
      <c r="C745" s="334"/>
      <c r="D745" s="316"/>
      <c r="E745" s="316"/>
      <c r="F745" s="316"/>
      <c r="G745" s="316"/>
      <c r="H745" s="316"/>
      <c r="I745" s="316"/>
      <c r="J745" s="317"/>
      <c r="K745" s="98" t="s">
        <v>243</v>
      </c>
      <c r="L745" s="98"/>
      <c r="M745" s="98"/>
      <c r="N745" s="98"/>
      <c r="O745" s="98"/>
      <c r="P745" s="98"/>
      <c r="Q745" s="98"/>
      <c r="R745" s="98"/>
      <c r="S745" s="98"/>
      <c r="T745" s="98"/>
      <c r="U745" s="98"/>
      <c r="V745" s="98"/>
      <c r="W745" s="98"/>
      <c r="X745" s="98"/>
      <c r="Y745" s="98"/>
      <c r="Z745" s="98"/>
      <c r="AA745" s="52"/>
      <c r="AC745" s="71" t="s">
        <v>81</v>
      </c>
      <c r="AD745" s="12" t="s">
        <v>244</v>
      </c>
    </row>
    <row r="746" spans="1:30" ht="13.9" customHeight="1" x14ac:dyDescent="0.25">
      <c r="A746" s="55"/>
      <c r="B746" s="98"/>
      <c r="C746" s="334"/>
      <c r="D746" s="316"/>
      <c r="E746" s="316"/>
      <c r="F746" s="316"/>
      <c r="G746" s="316"/>
      <c r="H746" s="316"/>
      <c r="I746" s="316"/>
      <c r="J746" s="317"/>
      <c r="K746" s="98" t="s">
        <v>243</v>
      </c>
      <c r="L746" s="98"/>
      <c r="M746" s="98"/>
      <c r="N746" s="98"/>
      <c r="O746" s="98"/>
      <c r="P746" s="98"/>
      <c r="Q746" s="98"/>
      <c r="R746" s="98"/>
      <c r="S746" s="98"/>
      <c r="T746" s="98"/>
      <c r="U746" s="98"/>
      <c r="V746" s="98"/>
      <c r="W746" s="98"/>
      <c r="X746" s="98"/>
      <c r="Y746" s="98"/>
      <c r="Z746" s="98"/>
      <c r="AA746" s="52"/>
      <c r="AC746" s="71" t="s">
        <v>81</v>
      </c>
      <c r="AD746" s="12" t="s">
        <v>244</v>
      </c>
    </row>
    <row r="747" spans="1:30" ht="13.9" customHeight="1" x14ac:dyDescent="0.25">
      <c r="A747" s="55"/>
      <c r="B747" s="98"/>
      <c r="C747" s="334"/>
      <c r="D747" s="316"/>
      <c r="E747" s="316"/>
      <c r="F747" s="316"/>
      <c r="G747" s="316"/>
      <c r="H747" s="316"/>
      <c r="I747" s="316"/>
      <c r="J747" s="317"/>
      <c r="K747" s="98" t="s">
        <v>243</v>
      </c>
      <c r="L747" s="98"/>
      <c r="M747" s="98"/>
      <c r="N747" s="98"/>
      <c r="O747" s="98"/>
      <c r="P747" s="98"/>
      <c r="Q747" s="98"/>
      <c r="R747" s="98"/>
      <c r="S747" s="98"/>
      <c r="T747" s="98"/>
      <c r="U747" s="98"/>
      <c r="V747" s="98"/>
      <c r="W747" s="98"/>
      <c r="X747" s="98"/>
      <c r="Y747" s="98"/>
      <c r="Z747" s="98"/>
      <c r="AA747" s="52"/>
      <c r="AC747" s="71" t="s">
        <v>81</v>
      </c>
      <c r="AD747" s="12" t="s">
        <v>244</v>
      </c>
    </row>
    <row r="748" spans="1:30" ht="30" customHeight="1" x14ac:dyDescent="0.25">
      <c r="A748" s="56" t="s">
        <v>31</v>
      </c>
      <c r="B748" s="331" t="s">
        <v>569</v>
      </c>
      <c r="C748" s="332"/>
      <c r="D748" s="332"/>
      <c r="E748" s="332"/>
      <c r="F748" s="332"/>
      <c r="G748" s="332"/>
      <c r="H748" s="332"/>
      <c r="I748" s="332"/>
      <c r="J748" s="333"/>
      <c r="K748" s="66">
        <f>SUM(K735:K747)</f>
        <v>3547</v>
      </c>
      <c r="L748" s="66">
        <f>SUM(L735:L747)</f>
        <v>75</v>
      </c>
      <c r="M748" s="66">
        <f>SUM(M735:M747)</f>
        <v>59</v>
      </c>
      <c r="N748" s="66">
        <f>SUM(N735:N747)</f>
        <v>210</v>
      </c>
      <c r="O748" s="66">
        <f>SUM(O735:O747)</f>
        <v>762</v>
      </c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66">
        <f t="shared" ref="Z748:Z759" si="71">SUM(K748:Y748)</f>
        <v>4653</v>
      </c>
      <c r="AA748" s="52"/>
      <c r="AC748" s="71"/>
      <c r="AD748" s="12" t="s">
        <v>178</v>
      </c>
    </row>
    <row r="749" spans="1:30" ht="29.45" customHeight="1" x14ac:dyDescent="0.25">
      <c r="A749" s="45" t="s">
        <v>54</v>
      </c>
      <c r="B749" s="51" t="s">
        <v>465</v>
      </c>
      <c r="C749" s="327" t="s">
        <v>466</v>
      </c>
      <c r="D749" s="327"/>
      <c r="E749" s="327"/>
      <c r="F749" s="327"/>
      <c r="G749" s="327"/>
      <c r="H749" s="327"/>
      <c r="I749" s="327"/>
      <c r="J749" s="328"/>
      <c r="K749" s="66">
        <f t="shared" ref="K749:K759" si="72">Z705</f>
        <v>1198</v>
      </c>
      <c r="L749" s="107">
        <v>22</v>
      </c>
      <c r="M749" s="107">
        <v>27</v>
      </c>
      <c r="N749" s="107">
        <v>18</v>
      </c>
      <c r="O749" s="107">
        <v>62</v>
      </c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66">
        <f t="shared" si="71"/>
        <v>1327</v>
      </c>
      <c r="AA749" s="52"/>
      <c r="AC749" s="71" t="s">
        <v>81</v>
      </c>
      <c r="AD749" s="12" t="s">
        <v>467</v>
      </c>
    </row>
    <row r="750" spans="1:30" ht="13.9" customHeight="1" x14ac:dyDescent="0.25">
      <c r="A750" s="53" t="s">
        <v>55</v>
      </c>
      <c r="B750" s="54" t="s">
        <v>222</v>
      </c>
      <c r="C750" s="316" t="s">
        <v>468</v>
      </c>
      <c r="D750" s="316"/>
      <c r="E750" s="316"/>
      <c r="F750" s="316"/>
      <c r="G750" s="316"/>
      <c r="H750" s="316"/>
      <c r="I750" s="316"/>
      <c r="J750" s="317"/>
      <c r="K750" s="66">
        <f t="shared" si="72"/>
        <v>5984</v>
      </c>
      <c r="L750" s="107">
        <v>13</v>
      </c>
      <c r="M750" s="107">
        <v>15</v>
      </c>
      <c r="N750" s="107">
        <v>30</v>
      </c>
      <c r="O750" s="107">
        <v>119</v>
      </c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66">
        <f t="shared" si="71"/>
        <v>6161</v>
      </c>
      <c r="AA750" s="52"/>
      <c r="AC750" s="71" t="s">
        <v>81</v>
      </c>
      <c r="AD750" s="12" t="s">
        <v>469</v>
      </c>
    </row>
    <row r="751" spans="1:30" ht="13.9" customHeight="1" x14ac:dyDescent="0.25">
      <c r="A751" s="55"/>
      <c r="B751" s="54" t="s">
        <v>225</v>
      </c>
      <c r="C751" s="316" t="s">
        <v>470</v>
      </c>
      <c r="D751" s="316"/>
      <c r="E751" s="316"/>
      <c r="F751" s="316"/>
      <c r="G751" s="316"/>
      <c r="H751" s="316"/>
      <c r="I751" s="316"/>
      <c r="J751" s="317"/>
      <c r="K751" s="66">
        <f t="shared" si="72"/>
        <v>906</v>
      </c>
      <c r="L751" s="107">
        <v>28</v>
      </c>
      <c r="M751" s="107">
        <v>14</v>
      </c>
      <c r="N751" s="107">
        <v>20</v>
      </c>
      <c r="O751" s="107">
        <v>55</v>
      </c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66">
        <f t="shared" si="71"/>
        <v>1023</v>
      </c>
      <c r="AA751" s="52"/>
      <c r="AC751" s="71" t="s">
        <v>81</v>
      </c>
      <c r="AD751" s="12" t="s">
        <v>471</v>
      </c>
    </row>
    <row r="752" spans="1:30" ht="13.9" customHeight="1" x14ac:dyDescent="0.25">
      <c r="A752" s="55"/>
      <c r="B752" s="54" t="s">
        <v>227</v>
      </c>
      <c r="C752" s="316" t="s">
        <v>472</v>
      </c>
      <c r="D752" s="316"/>
      <c r="E752" s="316"/>
      <c r="F752" s="316"/>
      <c r="G752" s="316"/>
      <c r="H752" s="316"/>
      <c r="I752" s="316"/>
      <c r="J752" s="317"/>
      <c r="K752" s="66">
        <f t="shared" si="72"/>
        <v>11355</v>
      </c>
      <c r="L752" s="107">
        <v>112</v>
      </c>
      <c r="M752" s="107">
        <v>110</v>
      </c>
      <c r="N752" s="107">
        <v>380</v>
      </c>
      <c r="O752" s="107">
        <v>1357</v>
      </c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66">
        <f t="shared" si="71"/>
        <v>13314</v>
      </c>
      <c r="AA752" s="52"/>
      <c r="AC752" s="71" t="s">
        <v>81</v>
      </c>
      <c r="AD752" s="12" t="s">
        <v>473</v>
      </c>
    </row>
    <row r="753" spans="1:34" ht="13.9" customHeight="1" x14ac:dyDescent="0.25">
      <c r="A753" s="55"/>
      <c r="B753" s="54" t="s">
        <v>229</v>
      </c>
      <c r="C753" s="316" t="s">
        <v>474</v>
      </c>
      <c r="D753" s="316"/>
      <c r="E753" s="316"/>
      <c r="F753" s="316"/>
      <c r="G753" s="316"/>
      <c r="H753" s="316"/>
      <c r="I753" s="316"/>
      <c r="J753" s="317"/>
      <c r="K753" s="66">
        <f t="shared" si="72"/>
        <v>292</v>
      </c>
      <c r="L753" s="107">
        <v>6</v>
      </c>
      <c r="M753" s="107">
        <v>5</v>
      </c>
      <c r="N753" s="107">
        <v>7</v>
      </c>
      <c r="O753" s="107">
        <v>4</v>
      </c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66">
        <f t="shared" si="71"/>
        <v>314</v>
      </c>
      <c r="AA753" s="52"/>
      <c r="AC753" s="71" t="s">
        <v>81</v>
      </c>
      <c r="AD753" s="12" t="s">
        <v>475</v>
      </c>
    </row>
    <row r="754" spans="1:34" ht="13.9" customHeight="1" x14ac:dyDescent="0.25">
      <c r="A754" s="55"/>
      <c r="B754" s="54" t="s">
        <v>231</v>
      </c>
      <c r="C754" s="316" t="s">
        <v>476</v>
      </c>
      <c r="D754" s="316"/>
      <c r="E754" s="316"/>
      <c r="F754" s="316"/>
      <c r="G754" s="316"/>
      <c r="H754" s="316"/>
      <c r="I754" s="316"/>
      <c r="J754" s="317"/>
      <c r="K754" s="66">
        <f t="shared" si="72"/>
        <v>397</v>
      </c>
      <c r="L754" s="107">
        <v>1</v>
      </c>
      <c r="M754" s="107">
        <v>0</v>
      </c>
      <c r="N754" s="107">
        <v>7</v>
      </c>
      <c r="O754" s="107">
        <v>2</v>
      </c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66">
        <f t="shared" si="71"/>
        <v>407</v>
      </c>
      <c r="AA754" s="52"/>
      <c r="AC754" s="71" t="s">
        <v>81</v>
      </c>
      <c r="AD754" s="12" t="s">
        <v>477</v>
      </c>
    </row>
    <row r="755" spans="1:34" ht="13.9" customHeight="1" x14ac:dyDescent="0.25">
      <c r="A755" s="55"/>
      <c r="B755" s="54" t="s">
        <v>233</v>
      </c>
      <c r="C755" s="316" t="s">
        <v>478</v>
      </c>
      <c r="D755" s="316"/>
      <c r="E755" s="316"/>
      <c r="F755" s="316"/>
      <c r="G755" s="316"/>
      <c r="H755" s="316"/>
      <c r="I755" s="316"/>
      <c r="J755" s="317"/>
      <c r="K755" s="66">
        <f t="shared" si="72"/>
        <v>128</v>
      </c>
      <c r="L755" s="107">
        <v>0</v>
      </c>
      <c r="M755" s="107">
        <v>0</v>
      </c>
      <c r="N755" s="107">
        <v>3</v>
      </c>
      <c r="O755" s="107">
        <v>2</v>
      </c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66">
        <f t="shared" si="71"/>
        <v>133</v>
      </c>
      <c r="AA755" s="52"/>
      <c r="AC755" s="71" t="s">
        <v>81</v>
      </c>
      <c r="AD755" s="12" t="s">
        <v>479</v>
      </c>
    </row>
    <row r="756" spans="1:34" ht="13.9" customHeight="1" x14ac:dyDescent="0.25">
      <c r="A756" s="55"/>
      <c r="B756" s="54" t="s">
        <v>235</v>
      </c>
      <c r="C756" s="316" t="s">
        <v>480</v>
      </c>
      <c r="D756" s="316"/>
      <c r="E756" s="316"/>
      <c r="F756" s="316"/>
      <c r="G756" s="316"/>
      <c r="H756" s="316"/>
      <c r="I756" s="316"/>
      <c r="J756" s="317"/>
      <c r="K756" s="66">
        <f t="shared" si="72"/>
        <v>80</v>
      </c>
      <c r="L756" s="107">
        <v>2</v>
      </c>
      <c r="M756" s="107">
        <v>0</v>
      </c>
      <c r="N756" s="107">
        <v>3</v>
      </c>
      <c r="O756" s="107">
        <v>0</v>
      </c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66">
        <f t="shared" si="71"/>
        <v>85</v>
      </c>
      <c r="AA756" s="52"/>
      <c r="AC756" s="71" t="s">
        <v>81</v>
      </c>
      <c r="AD756" s="12" t="s">
        <v>481</v>
      </c>
    </row>
    <row r="757" spans="1:34" ht="13.9" customHeight="1" x14ac:dyDescent="0.25">
      <c r="A757" s="55"/>
      <c r="B757" s="54" t="s">
        <v>237</v>
      </c>
      <c r="C757" s="316" t="s">
        <v>482</v>
      </c>
      <c r="D757" s="316"/>
      <c r="E757" s="316"/>
      <c r="F757" s="316"/>
      <c r="G757" s="316"/>
      <c r="H757" s="316"/>
      <c r="I757" s="316"/>
      <c r="J757" s="317"/>
      <c r="K757" s="66">
        <f t="shared" si="72"/>
        <v>56</v>
      </c>
      <c r="L757" s="107">
        <v>0</v>
      </c>
      <c r="M757" s="107">
        <v>0</v>
      </c>
      <c r="N757" s="107">
        <v>2</v>
      </c>
      <c r="O757" s="107">
        <v>2</v>
      </c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66">
        <f t="shared" si="71"/>
        <v>60</v>
      </c>
      <c r="AA757" s="52"/>
      <c r="AC757" s="71" t="s">
        <v>81</v>
      </c>
      <c r="AD757" s="12" t="s">
        <v>483</v>
      </c>
    </row>
    <row r="758" spans="1:34" ht="13.9" customHeight="1" x14ac:dyDescent="0.25">
      <c r="A758" s="55"/>
      <c r="B758" s="54" t="s">
        <v>239</v>
      </c>
      <c r="C758" s="316" t="s">
        <v>484</v>
      </c>
      <c r="D758" s="316"/>
      <c r="E758" s="316"/>
      <c r="F758" s="316"/>
      <c r="G758" s="316"/>
      <c r="H758" s="316"/>
      <c r="I758" s="316"/>
      <c r="J758" s="317"/>
      <c r="K758" s="66">
        <f t="shared" si="72"/>
        <v>188</v>
      </c>
      <c r="L758" s="107">
        <v>0</v>
      </c>
      <c r="M758" s="107">
        <v>1</v>
      </c>
      <c r="N758" s="107">
        <v>3</v>
      </c>
      <c r="O758" s="107">
        <v>4</v>
      </c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66">
        <f t="shared" si="71"/>
        <v>196</v>
      </c>
      <c r="AA758" s="52"/>
      <c r="AC758" s="71" t="s">
        <v>81</v>
      </c>
      <c r="AD758" s="12" t="s">
        <v>485</v>
      </c>
    </row>
    <row r="759" spans="1:34" ht="13.9" customHeight="1" x14ac:dyDescent="0.25">
      <c r="A759" s="55"/>
      <c r="B759" s="54" t="s">
        <v>241</v>
      </c>
      <c r="C759" s="316" t="s">
        <v>486</v>
      </c>
      <c r="D759" s="316"/>
      <c r="E759" s="316"/>
      <c r="F759" s="316"/>
      <c r="G759" s="316"/>
      <c r="H759" s="316"/>
      <c r="I759" s="316"/>
      <c r="J759" s="317"/>
      <c r="K759" s="66">
        <f t="shared" si="72"/>
        <v>361</v>
      </c>
      <c r="L759" s="107">
        <v>13</v>
      </c>
      <c r="M759" s="107">
        <v>8</v>
      </c>
      <c r="N759" s="107">
        <v>15</v>
      </c>
      <c r="O759" s="107">
        <v>105</v>
      </c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66">
        <f t="shared" si="71"/>
        <v>502</v>
      </c>
      <c r="AA759" s="52"/>
      <c r="AC759" s="71" t="s">
        <v>81</v>
      </c>
      <c r="AD759" s="12" t="s">
        <v>487</v>
      </c>
    </row>
    <row r="760" spans="1:34" ht="13.9" customHeight="1" x14ac:dyDescent="0.25">
      <c r="A760" s="55"/>
      <c r="B760" s="100"/>
      <c r="C760" s="334"/>
      <c r="D760" s="316"/>
      <c r="E760" s="316"/>
      <c r="F760" s="316"/>
      <c r="G760" s="316"/>
      <c r="H760" s="316"/>
      <c r="I760" s="316"/>
      <c r="J760" s="317"/>
      <c r="K760" s="100" t="s">
        <v>243</v>
      </c>
      <c r="L760" s="100"/>
      <c r="M760" s="100"/>
      <c r="N760" s="100"/>
      <c r="O760" s="100"/>
      <c r="P760" s="100"/>
      <c r="Q760" s="100"/>
      <c r="R760" s="100"/>
      <c r="S760" s="100"/>
      <c r="T760" s="100"/>
      <c r="U760" s="100"/>
      <c r="V760" s="100"/>
      <c r="W760" s="100"/>
      <c r="X760" s="100"/>
      <c r="Y760" s="100"/>
      <c r="Z760" s="100"/>
      <c r="AA760" s="52"/>
      <c r="AC760" s="71" t="s">
        <v>81</v>
      </c>
      <c r="AD760" s="12" t="s">
        <v>244</v>
      </c>
    </row>
    <row r="761" spans="1:34" ht="13.9" customHeight="1" x14ac:dyDescent="0.25">
      <c r="A761" s="55"/>
      <c r="B761" s="100"/>
      <c r="C761" s="334"/>
      <c r="D761" s="316"/>
      <c r="E761" s="316"/>
      <c r="F761" s="316"/>
      <c r="G761" s="316"/>
      <c r="H761" s="316"/>
      <c r="I761" s="316"/>
      <c r="J761" s="317"/>
      <c r="K761" s="100" t="s">
        <v>243</v>
      </c>
      <c r="L761" s="100"/>
      <c r="M761" s="100"/>
      <c r="N761" s="100"/>
      <c r="O761" s="100"/>
      <c r="P761" s="100"/>
      <c r="Q761" s="100"/>
      <c r="R761" s="100"/>
      <c r="S761" s="100"/>
      <c r="T761" s="100"/>
      <c r="U761" s="100"/>
      <c r="V761" s="100"/>
      <c r="W761" s="100"/>
      <c r="X761" s="100"/>
      <c r="Y761" s="100"/>
      <c r="Z761" s="100"/>
      <c r="AA761" s="52"/>
      <c r="AC761" s="72" t="s">
        <v>81</v>
      </c>
      <c r="AD761" s="12" t="s">
        <v>244</v>
      </c>
    </row>
    <row r="762" spans="1:34" ht="30" customHeight="1" x14ac:dyDescent="0.25">
      <c r="A762" s="56" t="s">
        <v>31</v>
      </c>
      <c r="B762" s="332" t="s">
        <v>569</v>
      </c>
      <c r="C762" s="335"/>
      <c r="D762" s="335"/>
      <c r="E762" s="335"/>
      <c r="F762" s="335"/>
      <c r="G762" s="335"/>
      <c r="H762" s="335"/>
      <c r="I762" s="335"/>
      <c r="J762" s="336"/>
      <c r="K762" s="66">
        <f>SUM(K749:K761)</f>
        <v>20945</v>
      </c>
      <c r="L762" s="66">
        <f>SUM(L749:L761)</f>
        <v>197</v>
      </c>
      <c r="M762" s="66">
        <f>SUM(M749:M761)</f>
        <v>180</v>
      </c>
      <c r="N762" s="66">
        <f>SUM(N749:N761)</f>
        <v>488</v>
      </c>
      <c r="O762" s="66">
        <f>SUM(O749:O761)</f>
        <v>1712</v>
      </c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66">
        <f>SUM(K762:Y762)</f>
        <v>23522</v>
      </c>
      <c r="AA762" s="52"/>
      <c r="AC762" s="72"/>
      <c r="AD762" s="4" t="s">
        <v>178</v>
      </c>
    </row>
    <row r="763" spans="1:34" ht="15.75" customHeight="1" x14ac:dyDescent="0.25">
      <c r="AA763" s="40" t="s">
        <v>82</v>
      </c>
      <c r="AC763"/>
    </row>
    <row r="764" spans="1:34" ht="31.15" customHeight="1" x14ac:dyDescent="0.25">
      <c r="A764" s="4"/>
      <c r="B764" s="4"/>
      <c r="C764" s="337" t="s">
        <v>514</v>
      </c>
      <c r="D764" s="337"/>
      <c r="E764" s="337"/>
      <c r="F764" s="337"/>
      <c r="G764" s="337"/>
      <c r="H764" s="337"/>
      <c r="I764" s="337"/>
      <c r="J764" s="337"/>
      <c r="K764" s="337"/>
      <c r="L764" s="337"/>
      <c r="M764" s="337"/>
      <c r="N764" s="338" t="s">
        <v>38</v>
      </c>
      <c r="O764" s="339"/>
      <c r="P764" s="339"/>
      <c r="Q764" s="339"/>
      <c r="R764" s="339"/>
      <c r="S764" s="339"/>
      <c r="T764" s="339"/>
      <c r="U764" s="339"/>
      <c r="V764" s="339"/>
      <c r="W764" s="339"/>
      <c r="X764" s="339"/>
      <c r="Y764" s="340"/>
      <c r="Z764" s="4"/>
      <c r="AA764" s="4"/>
      <c r="AC764"/>
    </row>
    <row r="765" spans="1:34" ht="24.75" customHeight="1" x14ac:dyDescent="0.25">
      <c r="A765" s="29"/>
      <c r="B765" s="30"/>
      <c r="C765" s="341" t="s">
        <v>576</v>
      </c>
      <c r="D765" s="342"/>
      <c r="E765" s="342"/>
      <c r="F765" s="341" t="s">
        <v>577</v>
      </c>
      <c r="G765" s="342"/>
      <c r="H765" s="342"/>
      <c r="I765" s="341" t="s">
        <v>578</v>
      </c>
      <c r="J765" s="342"/>
      <c r="K765" s="341" t="s">
        <v>579</v>
      </c>
      <c r="L765" s="341" t="s">
        <v>580</v>
      </c>
      <c r="M765" s="342"/>
      <c r="N765" s="212" t="s">
        <v>576</v>
      </c>
      <c r="O765" s="213" t="s">
        <v>577</v>
      </c>
      <c r="P765" s="341" t="s">
        <v>578</v>
      </c>
      <c r="Q765" s="342"/>
      <c r="R765" s="341" t="s">
        <v>579</v>
      </c>
      <c r="S765" s="342"/>
      <c r="T765" s="341" t="s">
        <v>580</v>
      </c>
      <c r="U765" s="342"/>
      <c r="V765" s="341" t="s">
        <v>581</v>
      </c>
      <c r="W765" s="342"/>
      <c r="X765" s="214" t="s">
        <v>582</v>
      </c>
      <c r="Y765" s="215" t="s">
        <v>583</v>
      </c>
      <c r="Z765" s="4"/>
      <c r="AC765"/>
    </row>
    <row r="766" spans="1:34" ht="24.75" customHeight="1" x14ac:dyDescent="0.25">
      <c r="A766" s="31"/>
      <c r="B766" s="32"/>
      <c r="C766" s="342"/>
      <c r="D766" s="342"/>
      <c r="E766" s="342"/>
      <c r="F766" s="342"/>
      <c r="G766" s="342"/>
      <c r="H766" s="342"/>
      <c r="I766" s="342"/>
      <c r="J766" s="342"/>
      <c r="K766" s="342"/>
      <c r="L766" s="342"/>
      <c r="M766" s="342"/>
      <c r="N766" s="216" t="s">
        <v>584</v>
      </c>
      <c r="O766" s="217" t="s">
        <v>585</v>
      </c>
      <c r="P766" s="343" t="s">
        <v>586</v>
      </c>
      <c r="Q766" s="344"/>
      <c r="R766" s="343" t="s">
        <v>587</v>
      </c>
      <c r="S766" s="344"/>
      <c r="T766" s="343" t="s">
        <v>588</v>
      </c>
      <c r="U766" s="344"/>
      <c r="V766" s="343" t="s">
        <v>589</v>
      </c>
      <c r="W766" s="344"/>
      <c r="X766" s="218" t="s">
        <v>590</v>
      </c>
      <c r="Y766" s="219" t="s">
        <v>591</v>
      </c>
      <c r="AA766" s="34"/>
      <c r="AC766"/>
    </row>
    <row r="767" spans="1:34" ht="15" customHeight="1" x14ac:dyDescent="0.25">
      <c r="AC767"/>
      <c r="AF767" s="12"/>
    </row>
    <row r="768" spans="1:34" ht="16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304"/>
      <c r="K768" s="304"/>
      <c r="L768" s="304"/>
      <c r="M768" s="304"/>
      <c r="N768" s="304"/>
      <c r="O768" s="304"/>
      <c r="P768" s="304"/>
      <c r="Q768" s="304"/>
      <c r="R768" s="304"/>
      <c r="S768" s="304"/>
      <c r="T768" s="304"/>
      <c r="U768" s="304"/>
      <c r="V768" s="304"/>
      <c r="W768" s="304"/>
      <c r="X768" s="30"/>
      <c r="Y768" s="2"/>
      <c r="Z768" s="2"/>
      <c r="AA768" s="3"/>
      <c r="AC768"/>
      <c r="AD768" t="s">
        <v>533</v>
      </c>
      <c r="AH768" s="105" t="s">
        <v>573</v>
      </c>
    </row>
    <row r="769" spans="1:34" ht="22.5" customHeight="1" x14ac:dyDescent="0.25">
      <c r="J769" s="252"/>
      <c r="K769" s="252"/>
      <c r="L769" s="252"/>
      <c r="M769" s="252"/>
      <c r="N769" s="253"/>
      <c r="O769" s="253"/>
      <c r="P769" s="253"/>
      <c r="Q769" s="253"/>
      <c r="R769" s="253"/>
      <c r="S769" s="253"/>
      <c r="T769" s="253"/>
      <c r="U769" s="253"/>
      <c r="V769" s="253"/>
      <c r="W769" s="253"/>
      <c r="X769" s="35"/>
      <c r="Y769" s="247" t="s">
        <v>63</v>
      </c>
      <c r="Z769" s="248"/>
      <c r="AC769"/>
      <c r="AH769" s="105" t="s">
        <v>572</v>
      </c>
    </row>
    <row r="770" spans="1:34" ht="22.5" customHeight="1" x14ac:dyDescent="0.25">
      <c r="J770" s="252" t="s">
        <v>1</v>
      </c>
      <c r="K770" s="252"/>
      <c r="L770" s="252"/>
      <c r="M770" s="252"/>
      <c r="N770" s="8" t="s">
        <v>511</v>
      </c>
      <c r="O770" s="8"/>
      <c r="P770" s="8"/>
      <c r="Q770" s="8"/>
      <c r="R770" s="2" t="s">
        <v>2</v>
      </c>
      <c r="S770" s="2"/>
      <c r="T770" s="2"/>
      <c r="U770" s="8" t="s">
        <v>510</v>
      </c>
      <c r="W770" s="8"/>
      <c r="X770" s="35"/>
      <c r="Y770" s="249"/>
      <c r="Z770" s="250"/>
      <c r="AC770"/>
    </row>
    <row r="771" spans="1:34" ht="22.5" customHeight="1" x14ac:dyDescent="0.25">
      <c r="O771" s="8"/>
      <c r="P771" s="8"/>
      <c r="Q771" s="8"/>
      <c r="R771" s="2" t="s">
        <v>3</v>
      </c>
      <c r="S771" s="2"/>
      <c r="T771" s="2"/>
      <c r="U771" s="8" t="s">
        <v>512</v>
      </c>
      <c r="W771" s="8"/>
      <c r="Y771" s="245" t="s">
        <v>533</v>
      </c>
      <c r="Z771" s="245"/>
      <c r="AC771"/>
    </row>
    <row r="772" spans="1:34" ht="22.5" customHeight="1" x14ac:dyDescent="0.25">
      <c r="O772" s="8"/>
      <c r="P772" s="8"/>
      <c r="Q772" s="8"/>
      <c r="R772" s="8"/>
      <c r="S772" s="8"/>
      <c r="T772" s="8"/>
      <c r="U772" s="8"/>
      <c r="V772" s="8"/>
      <c r="W772" s="260"/>
      <c r="X772" s="260"/>
      <c r="Y772" s="260"/>
      <c r="Z772" s="260"/>
      <c r="AC772"/>
    </row>
    <row r="773" spans="1:34" ht="22.5" customHeight="1" x14ac:dyDescent="0.25">
      <c r="O773" s="8"/>
      <c r="P773" s="8"/>
      <c r="Q773" s="8"/>
      <c r="R773" s="8"/>
      <c r="S773" s="8"/>
      <c r="T773" s="8"/>
      <c r="U773" s="8"/>
      <c r="V773" s="8"/>
      <c r="W773" s="260"/>
      <c r="X773" s="260"/>
      <c r="Y773" s="260"/>
      <c r="Z773" s="260"/>
      <c r="AC773"/>
    </row>
    <row r="774" spans="1:34" ht="21.75" customHeight="1" x14ac:dyDescent="0.25"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302" t="s">
        <v>534</v>
      </c>
      <c r="X774" s="302"/>
      <c r="Y774" s="302"/>
      <c r="Z774" s="302"/>
      <c r="AC774"/>
    </row>
    <row r="775" spans="1:34" ht="24.95" customHeight="1" x14ac:dyDescent="0.25">
      <c r="A775" s="45" t="s">
        <v>4</v>
      </c>
      <c r="B775" s="329" t="s">
        <v>5</v>
      </c>
      <c r="C775" s="329"/>
      <c r="D775" s="329"/>
      <c r="E775" s="329"/>
      <c r="F775" s="329"/>
      <c r="G775" s="329"/>
      <c r="H775" s="329"/>
      <c r="I775" s="329"/>
      <c r="J775" s="329"/>
      <c r="K775" s="330" t="s">
        <v>6</v>
      </c>
      <c r="L775" s="330"/>
      <c r="M775" s="330"/>
      <c r="N775" s="330"/>
      <c r="O775" s="330"/>
      <c r="P775" s="330"/>
      <c r="Q775" s="330"/>
      <c r="R775" s="330"/>
      <c r="S775" s="330"/>
      <c r="T775" s="330"/>
      <c r="U775" s="330"/>
      <c r="V775" s="330"/>
      <c r="W775" s="330"/>
      <c r="X775" s="330"/>
      <c r="Y775" s="330"/>
      <c r="Z775" s="330"/>
      <c r="AC775"/>
    </row>
    <row r="776" spans="1:34" ht="48.75" customHeight="1" x14ac:dyDescent="0.25">
      <c r="A776" s="45" t="s">
        <v>51</v>
      </c>
      <c r="B776" s="331" t="s">
        <v>52</v>
      </c>
      <c r="C776" s="332"/>
      <c r="D776" s="332"/>
      <c r="E776" s="332"/>
      <c r="F776" s="332"/>
      <c r="G776" s="332"/>
      <c r="H776" s="332"/>
      <c r="I776" s="332"/>
      <c r="J776" s="333"/>
      <c r="K776" s="11" t="s">
        <v>181</v>
      </c>
      <c r="L776" s="11" t="s">
        <v>183</v>
      </c>
      <c r="M776" s="11" t="s">
        <v>185</v>
      </c>
      <c r="N776" s="11" t="s">
        <v>187</v>
      </c>
      <c r="O776" s="11" t="s">
        <v>189</v>
      </c>
      <c r="P776" s="11" t="s">
        <v>191</v>
      </c>
      <c r="Q776" s="11" t="s">
        <v>193</v>
      </c>
      <c r="R776" s="11" t="s">
        <v>195</v>
      </c>
      <c r="S776" s="11" t="s">
        <v>197</v>
      </c>
      <c r="T776" s="11" t="s">
        <v>199</v>
      </c>
      <c r="U776" s="11" t="s">
        <v>201</v>
      </c>
      <c r="V776" s="11" t="s">
        <v>203</v>
      </c>
      <c r="W776" s="11" t="s">
        <v>205</v>
      </c>
      <c r="X776" s="11" t="s">
        <v>207</v>
      </c>
      <c r="Y776" s="11" t="s">
        <v>209</v>
      </c>
      <c r="Z776" s="46" t="s">
        <v>210</v>
      </c>
      <c r="AC776"/>
      <c r="AD776" s="15" t="s">
        <v>179</v>
      </c>
    </row>
    <row r="777" spans="1:34" ht="12.75" customHeight="1" x14ac:dyDescent="0.25">
      <c r="A777" s="47" t="s">
        <v>8</v>
      </c>
      <c r="B777" s="318" t="s">
        <v>9</v>
      </c>
      <c r="C777" s="319"/>
      <c r="D777" s="319"/>
      <c r="E777" s="319"/>
      <c r="F777" s="319"/>
      <c r="G777" s="319"/>
      <c r="H777" s="319"/>
      <c r="I777" s="319"/>
      <c r="J777" s="320"/>
      <c r="K777" s="48" t="s">
        <v>10</v>
      </c>
      <c r="L777" s="48" t="s">
        <v>11</v>
      </c>
      <c r="M777" s="48" t="s">
        <v>12</v>
      </c>
      <c r="N777" s="48" t="s">
        <v>13</v>
      </c>
      <c r="O777" s="48" t="s">
        <v>14</v>
      </c>
      <c r="P777" s="48" t="s">
        <v>15</v>
      </c>
      <c r="Q777" s="48" t="s">
        <v>16</v>
      </c>
      <c r="R777" s="48" t="s">
        <v>17</v>
      </c>
      <c r="S777" s="48" t="s">
        <v>18</v>
      </c>
      <c r="T777" s="48" t="s">
        <v>19</v>
      </c>
      <c r="U777" s="48" t="s">
        <v>20</v>
      </c>
      <c r="V777" s="48" t="s">
        <v>21</v>
      </c>
      <c r="W777" s="48" t="s">
        <v>22</v>
      </c>
      <c r="X777" s="48" t="s">
        <v>23</v>
      </c>
      <c r="Y777" s="48" t="s">
        <v>24</v>
      </c>
      <c r="Z777" s="48" t="s">
        <v>25</v>
      </c>
      <c r="AA777" s="49"/>
      <c r="AC777"/>
      <c r="AD777" s="18"/>
    </row>
    <row r="778" spans="1:34" ht="15" customHeight="1" x14ac:dyDescent="0.25">
      <c r="A778" s="321" t="s">
        <v>53</v>
      </c>
      <c r="B778" s="322"/>
      <c r="C778" s="322"/>
      <c r="D778" s="322"/>
      <c r="E778" s="322"/>
      <c r="F778" s="322"/>
      <c r="G778" s="322"/>
      <c r="H778" s="322"/>
      <c r="I778" s="322"/>
      <c r="J778" s="323"/>
      <c r="K778" s="324"/>
      <c r="L778" s="325"/>
      <c r="M778" s="325"/>
      <c r="N778" s="325"/>
      <c r="O778" s="325"/>
      <c r="P778" s="325"/>
      <c r="Q778" s="325"/>
      <c r="R778" s="325"/>
      <c r="S778" s="325"/>
      <c r="T778" s="325"/>
      <c r="U778" s="325"/>
      <c r="V778" s="325"/>
      <c r="W778" s="325"/>
      <c r="X778" s="325"/>
      <c r="Y778" s="325"/>
      <c r="Z778" s="326"/>
      <c r="AA778" s="37"/>
      <c r="AC778"/>
      <c r="AD778" s="50"/>
    </row>
    <row r="779" spans="1:34" ht="28.15" customHeight="1" x14ac:dyDescent="0.25">
      <c r="A779" s="45" t="s">
        <v>54</v>
      </c>
      <c r="B779" s="51" t="s">
        <v>488</v>
      </c>
      <c r="C779" s="327" t="s">
        <v>489</v>
      </c>
      <c r="D779" s="327"/>
      <c r="E779" s="327"/>
      <c r="F779" s="327"/>
      <c r="G779" s="327"/>
      <c r="H779" s="327"/>
      <c r="I779" s="327"/>
      <c r="J779" s="328"/>
      <c r="K779" s="107">
        <v>9</v>
      </c>
      <c r="L779" s="107">
        <v>8</v>
      </c>
      <c r="M779" s="107">
        <v>6</v>
      </c>
      <c r="N779" s="107">
        <v>2</v>
      </c>
      <c r="O779" s="107">
        <v>1</v>
      </c>
      <c r="P779" s="107">
        <v>7</v>
      </c>
      <c r="Q779" s="107">
        <v>3</v>
      </c>
      <c r="R779" s="107">
        <v>2</v>
      </c>
      <c r="S779" s="107">
        <v>1</v>
      </c>
      <c r="T779" s="107">
        <v>4</v>
      </c>
      <c r="U779" s="107">
        <v>1</v>
      </c>
      <c r="V779" s="107">
        <v>2</v>
      </c>
      <c r="W779" s="107">
        <v>0</v>
      </c>
      <c r="X779" s="107">
        <v>3</v>
      </c>
      <c r="Y779" s="107">
        <v>0</v>
      </c>
      <c r="Z779" s="66">
        <f t="shared" ref="Z779:Z787" si="73">SUM(K779:Y779)</f>
        <v>49</v>
      </c>
      <c r="AA779" s="52"/>
      <c r="AC779" s="71" t="s">
        <v>81</v>
      </c>
      <c r="AD779" s="12" t="s">
        <v>490</v>
      </c>
    </row>
    <row r="780" spans="1:34" ht="13.9" customHeight="1" x14ac:dyDescent="0.25">
      <c r="A780" s="53" t="s">
        <v>55</v>
      </c>
      <c r="B780" s="54" t="s">
        <v>222</v>
      </c>
      <c r="C780" s="316" t="s">
        <v>491</v>
      </c>
      <c r="D780" s="316"/>
      <c r="E780" s="316"/>
      <c r="F780" s="316"/>
      <c r="G780" s="316"/>
      <c r="H780" s="316"/>
      <c r="I780" s="316"/>
      <c r="J780" s="317"/>
      <c r="K780" s="107">
        <v>5</v>
      </c>
      <c r="L780" s="107">
        <v>4</v>
      </c>
      <c r="M780" s="107">
        <v>6</v>
      </c>
      <c r="N780" s="107">
        <v>0</v>
      </c>
      <c r="O780" s="107">
        <v>3</v>
      </c>
      <c r="P780" s="107">
        <v>2</v>
      </c>
      <c r="Q780" s="107">
        <v>8</v>
      </c>
      <c r="R780" s="107">
        <v>1</v>
      </c>
      <c r="S780" s="107">
        <v>1</v>
      </c>
      <c r="T780" s="107">
        <v>3</v>
      </c>
      <c r="U780" s="107">
        <v>4</v>
      </c>
      <c r="V780" s="107">
        <v>0</v>
      </c>
      <c r="W780" s="107">
        <v>1</v>
      </c>
      <c r="X780" s="107">
        <v>3</v>
      </c>
      <c r="Y780" s="107">
        <v>0</v>
      </c>
      <c r="Z780" s="66">
        <f t="shared" si="73"/>
        <v>41</v>
      </c>
      <c r="AA780" s="52"/>
      <c r="AC780" s="71" t="s">
        <v>81</v>
      </c>
      <c r="AD780" s="12" t="s">
        <v>492</v>
      </c>
    </row>
    <row r="781" spans="1:34" ht="13.9" customHeight="1" x14ac:dyDescent="0.25">
      <c r="A781" s="55"/>
      <c r="B781" s="54" t="s">
        <v>225</v>
      </c>
      <c r="C781" s="316" t="s">
        <v>493</v>
      </c>
      <c r="D781" s="316"/>
      <c r="E781" s="316"/>
      <c r="F781" s="316"/>
      <c r="G781" s="316"/>
      <c r="H781" s="316"/>
      <c r="I781" s="316"/>
      <c r="J781" s="317"/>
      <c r="K781" s="107">
        <v>30</v>
      </c>
      <c r="L781" s="107">
        <v>5</v>
      </c>
      <c r="M781" s="107">
        <v>3</v>
      </c>
      <c r="N781" s="107">
        <v>1</v>
      </c>
      <c r="O781" s="107">
        <v>0</v>
      </c>
      <c r="P781" s="107">
        <v>2</v>
      </c>
      <c r="Q781" s="107">
        <v>1</v>
      </c>
      <c r="R781" s="107">
        <v>1</v>
      </c>
      <c r="S781" s="107">
        <v>1</v>
      </c>
      <c r="T781" s="107">
        <v>2</v>
      </c>
      <c r="U781" s="107">
        <v>2</v>
      </c>
      <c r="V781" s="107">
        <v>0</v>
      </c>
      <c r="W781" s="107">
        <v>0</v>
      </c>
      <c r="X781" s="107">
        <v>1</v>
      </c>
      <c r="Y781" s="107">
        <v>0</v>
      </c>
      <c r="Z781" s="66">
        <f t="shared" si="73"/>
        <v>49</v>
      </c>
      <c r="AA781" s="52"/>
      <c r="AC781" s="71" t="s">
        <v>81</v>
      </c>
      <c r="AD781" s="12" t="s">
        <v>494</v>
      </c>
    </row>
    <row r="782" spans="1:34" ht="13.9" customHeight="1" x14ac:dyDescent="0.25">
      <c r="A782" s="55"/>
      <c r="B782" s="54" t="s">
        <v>227</v>
      </c>
      <c r="C782" s="316" t="s">
        <v>495</v>
      </c>
      <c r="D782" s="316"/>
      <c r="E782" s="316"/>
      <c r="F782" s="316"/>
      <c r="G782" s="316"/>
      <c r="H782" s="316"/>
      <c r="I782" s="316"/>
      <c r="J782" s="317"/>
      <c r="K782" s="107">
        <v>4</v>
      </c>
      <c r="L782" s="107">
        <v>2</v>
      </c>
      <c r="M782" s="107">
        <v>3</v>
      </c>
      <c r="N782" s="107">
        <v>0</v>
      </c>
      <c r="O782" s="107">
        <v>0</v>
      </c>
      <c r="P782" s="107">
        <v>2</v>
      </c>
      <c r="Q782" s="107">
        <v>2</v>
      </c>
      <c r="R782" s="107">
        <v>0</v>
      </c>
      <c r="S782" s="107">
        <v>1</v>
      </c>
      <c r="T782" s="107">
        <v>0</v>
      </c>
      <c r="U782" s="107">
        <v>0</v>
      </c>
      <c r="V782" s="107">
        <v>0</v>
      </c>
      <c r="W782" s="107">
        <v>0</v>
      </c>
      <c r="X782" s="107">
        <v>1</v>
      </c>
      <c r="Y782" s="107">
        <v>1</v>
      </c>
      <c r="Z782" s="66">
        <f t="shared" si="73"/>
        <v>16</v>
      </c>
      <c r="AA782" s="52"/>
      <c r="AC782" s="71" t="s">
        <v>81</v>
      </c>
      <c r="AD782" s="12" t="s">
        <v>496</v>
      </c>
    </row>
    <row r="783" spans="1:34" ht="13.9" customHeight="1" x14ac:dyDescent="0.25">
      <c r="A783" s="55"/>
      <c r="B783" s="54" t="s">
        <v>229</v>
      </c>
      <c r="C783" s="316" t="s">
        <v>497</v>
      </c>
      <c r="D783" s="316"/>
      <c r="E783" s="316"/>
      <c r="F783" s="316"/>
      <c r="G783" s="316"/>
      <c r="H783" s="316"/>
      <c r="I783" s="316"/>
      <c r="J783" s="317"/>
      <c r="K783" s="107">
        <v>4</v>
      </c>
      <c r="L783" s="107">
        <v>3</v>
      </c>
      <c r="M783" s="107">
        <v>11</v>
      </c>
      <c r="N783" s="107">
        <v>2</v>
      </c>
      <c r="O783" s="107">
        <v>3</v>
      </c>
      <c r="P783" s="107">
        <v>1</v>
      </c>
      <c r="Q783" s="107">
        <v>0</v>
      </c>
      <c r="R783" s="107">
        <v>1</v>
      </c>
      <c r="S783" s="107">
        <v>0</v>
      </c>
      <c r="T783" s="107">
        <v>4</v>
      </c>
      <c r="U783" s="107">
        <v>1</v>
      </c>
      <c r="V783" s="107">
        <v>0</v>
      </c>
      <c r="W783" s="107">
        <v>1</v>
      </c>
      <c r="X783" s="107">
        <v>0</v>
      </c>
      <c r="Y783" s="107">
        <v>0</v>
      </c>
      <c r="Z783" s="66">
        <f t="shared" si="73"/>
        <v>31</v>
      </c>
      <c r="AA783" s="52"/>
      <c r="AC783" s="71" t="s">
        <v>81</v>
      </c>
      <c r="AD783" s="12" t="s">
        <v>498</v>
      </c>
    </row>
    <row r="784" spans="1:34" ht="13.9" customHeight="1" x14ac:dyDescent="0.25">
      <c r="A784" s="55"/>
      <c r="B784" s="54" t="s">
        <v>231</v>
      </c>
      <c r="C784" s="316" t="s">
        <v>499</v>
      </c>
      <c r="D784" s="316"/>
      <c r="E784" s="316"/>
      <c r="F784" s="316"/>
      <c r="G784" s="316"/>
      <c r="H784" s="316"/>
      <c r="I784" s="316"/>
      <c r="J784" s="317"/>
      <c r="K784" s="107">
        <v>1</v>
      </c>
      <c r="L784" s="107">
        <v>0</v>
      </c>
      <c r="M784" s="107">
        <v>0</v>
      </c>
      <c r="N784" s="107">
        <v>1</v>
      </c>
      <c r="O784" s="107">
        <v>0</v>
      </c>
      <c r="P784" s="107">
        <v>1</v>
      </c>
      <c r="Q784" s="107">
        <v>4</v>
      </c>
      <c r="R784" s="107">
        <v>0</v>
      </c>
      <c r="S784" s="107">
        <v>0</v>
      </c>
      <c r="T784" s="107">
        <v>0</v>
      </c>
      <c r="U784" s="107">
        <v>0</v>
      </c>
      <c r="V784" s="107">
        <v>0</v>
      </c>
      <c r="W784" s="107">
        <v>0</v>
      </c>
      <c r="X784" s="107">
        <v>0</v>
      </c>
      <c r="Y784" s="107">
        <v>1</v>
      </c>
      <c r="Z784" s="66">
        <f t="shared" si="73"/>
        <v>8</v>
      </c>
      <c r="AA784" s="52"/>
      <c r="AC784" s="71" t="s">
        <v>81</v>
      </c>
      <c r="AD784" s="12" t="s">
        <v>500</v>
      </c>
    </row>
    <row r="785" spans="1:30" ht="13.9" customHeight="1" x14ac:dyDescent="0.25">
      <c r="A785" s="55"/>
      <c r="B785" s="54" t="s">
        <v>233</v>
      </c>
      <c r="C785" s="316" t="s">
        <v>501</v>
      </c>
      <c r="D785" s="316"/>
      <c r="E785" s="316"/>
      <c r="F785" s="316"/>
      <c r="G785" s="316"/>
      <c r="H785" s="316"/>
      <c r="I785" s="316"/>
      <c r="J785" s="317"/>
      <c r="K785" s="107">
        <v>0</v>
      </c>
      <c r="L785" s="107">
        <v>1</v>
      </c>
      <c r="M785" s="107">
        <v>1</v>
      </c>
      <c r="N785" s="107">
        <v>1</v>
      </c>
      <c r="O785" s="107">
        <v>2</v>
      </c>
      <c r="P785" s="107">
        <v>1</v>
      </c>
      <c r="Q785" s="107">
        <v>0</v>
      </c>
      <c r="R785" s="107">
        <v>0</v>
      </c>
      <c r="S785" s="107">
        <v>0</v>
      </c>
      <c r="T785" s="107">
        <v>0</v>
      </c>
      <c r="U785" s="107">
        <v>0</v>
      </c>
      <c r="V785" s="107">
        <v>0</v>
      </c>
      <c r="W785" s="107">
        <v>0</v>
      </c>
      <c r="X785" s="107">
        <v>1</v>
      </c>
      <c r="Y785" s="107">
        <v>0</v>
      </c>
      <c r="Z785" s="66">
        <f t="shared" si="73"/>
        <v>7</v>
      </c>
      <c r="AA785" s="52"/>
      <c r="AC785" s="71" t="s">
        <v>81</v>
      </c>
      <c r="AD785" s="12" t="s">
        <v>502</v>
      </c>
    </row>
    <row r="786" spans="1:30" ht="13.9" customHeight="1" x14ac:dyDescent="0.25">
      <c r="A786" s="55"/>
      <c r="B786" s="54" t="s">
        <v>235</v>
      </c>
      <c r="C786" s="316" t="s">
        <v>503</v>
      </c>
      <c r="D786" s="316"/>
      <c r="E786" s="316"/>
      <c r="F786" s="316"/>
      <c r="G786" s="316"/>
      <c r="H786" s="316"/>
      <c r="I786" s="316"/>
      <c r="J786" s="317"/>
      <c r="K786" s="107">
        <v>0</v>
      </c>
      <c r="L786" s="107">
        <v>0</v>
      </c>
      <c r="M786" s="107">
        <v>0</v>
      </c>
      <c r="N786" s="107">
        <v>0</v>
      </c>
      <c r="O786" s="107">
        <v>1</v>
      </c>
      <c r="P786" s="107">
        <v>0</v>
      </c>
      <c r="Q786" s="107">
        <v>0</v>
      </c>
      <c r="R786" s="107">
        <v>0</v>
      </c>
      <c r="S786" s="107">
        <v>0</v>
      </c>
      <c r="T786" s="107">
        <v>0</v>
      </c>
      <c r="U786" s="107">
        <v>0</v>
      </c>
      <c r="V786" s="107">
        <v>0</v>
      </c>
      <c r="W786" s="107">
        <v>0</v>
      </c>
      <c r="X786" s="107">
        <v>0</v>
      </c>
      <c r="Y786" s="107">
        <v>0</v>
      </c>
      <c r="Z786" s="66">
        <f t="shared" si="73"/>
        <v>1</v>
      </c>
      <c r="AA786" s="52"/>
      <c r="AC786" s="71" t="s">
        <v>81</v>
      </c>
      <c r="AD786" s="12" t="s">
        <v>504</v>
      </c>
    </row>
    <row r="787" spans="1:30" ht="13.9" customHeight="1" x14ac:dyDescent="0.25">
      <c r="A787" s="55"/>
      <c r="B787" s="54" t="s">
        <v>237</v>
      </c>
      <c r="C787" s="316" t="s">
        <v>505</v>
      </c>
      <c r="D787" s="316"/>
      <c r="E787" s="316"/>
      <c r="F787" s="316"/>
      <c r="G787" s="316"/>
      <c r="H787" s="316"/>
      <c r="I787" s="316"/>
      <c r="J787" s="317"/>
      <c r="K787" s="107">
        <v>0</v>
      </c>
      <c r="L787" s="107">
        <v>1</v>
      </c>
      <c r="M787" s="107">
        <v>0</v>
      </c>
      <c r="N787" s="107">
        <v>0</v>
      </c>
      <c r="O787" s="107">
        <v>0</v>
      </c>
      <c r="P787" s="107">
        <v>0</v>
      </c>
      <c r="Q787" s="107">
        <v>0</v>
      </c>
      <c r="R787" s="107">
        <v>0</v>
      </c>
      <c r="S787" s="107">
        <v>0</v>
      </c>
      <c r="T787" s="107">
        <v>1</v>
      </c>
      <c r="U787" s="107">
        <v>0</v>
      </c>
      <c r="V787" s="107">
        <v>0</v>
      </c>
      <c r="W787" s="107">
        <v>0</v>
      </c>
      <c r="X787" s="107">
        <v>0</v>
      </c>
      <c r="Y787" s="107">
        <v>0</v>
      </c>
      <c r="Z787" s="66">
        <f t="shared" si="73"/>
        <v>2</v>
      </c>
      <c r="AA787" s="52"/>
      <c r="AC787" s="71" t="s">
        <v>81</v>
      </c>
      <c r="AD787" s="12" t="s">
        <v>506</v>
      </c>
    </row>
    <row r="788" spans="1:30" ht="13.9" customHeight="1" x14ac:dyDescent="0.25">
      <c r="A788" s="55"/>
      <c r="B788" s="101"/>
      <c r="C788" s="334"/>
      <c r="D788" s="316"/>
      <c r="E788" s="316"/>
      <c r="F788" s="316"/>
      <c r="G788" s="316"/>
      <c r="H788" s="316"/>
      <c r="I788" s="316"/>
      <c r="J788" s="317"/>
      <c r="K788" s="101" t="s">
        <v>243</v>
      </c>
      <c r="L788" s="101"/>
      <c r="M788" s="101"/>
      <c r="N788" s="101"/>
      <c r="O788" s="101"/>
      <c r="P788" s="101"/>
      <c r="Q788" s="101"/>
      <c r="R788" s="101"/>
      <c r="S788" s="101"/>
      <c r="T788" s="101"/>
      <c r="U788" s="101"/>
      <c r="V788" s="101"/>
      <c r="W788" s="101"/>
      <c r="X788" s="101"/>
      <c r="Y788" s="101"/>
      <c r="Z788" s="101"/>
      <c r="AA788" s="52"/>
      <c r="AC788" s="71" t="s">
        <v>81</v>
      </c>
      <c r="AD788" s="12" t="s">
        <v>244</v>
      </c>
    </row>
    <row r="789" spans="1:30" ht="13.9" customHeight="1" x14ac:dyDescent="0.25">
      <c r="A789" s="55"/>
      <c r="B789" s="101"/>
      <c r="C789" s="334"/>
      <c r="D789" s="316"/>
      <c r="E789" s="316"/>
      <c r="F789" s="316"/>
      <c r="G789" s="316"/>
      <c r="H789" s="316"/>
      <c r="I789" s="316"/>
      <c r="J789" s="317"/>
      <c r="K789" s="101" t="s">
        <v>243</v>
      </c>
      <c r="L789" s="101"/>
      <c r="M789" s="101"/>
      <c r="N789" s="101"/>
      <c r="O789" s="101"/>
      <c r="P789" s="101"/>
      <c r="Q789" s="101"/>
      <c r="R789" s="101"/>
      <c r="S789" s="101"/>
      <c r="T789" s="101"/>
      <c r="U789" s="101"/>
      <c r="V789" s="101"/>
      <c r="W789" s="101"/>
      <c r="X789" s="101"/>
      <c r="Y789" s="101"/>
      <c r="Z789" s="101"/>
      <c r="AA789" s="52"/>
      <c r="AC789" s="71" t="s">
        <v>81</v>
      </c>
      <c r="AD789" s="12" t="s">
        <v>244</v>
      </c>
    </row>
    <row r="790" spans="1:30" ht="13.9" customHeight="1" x14ac:dyDescent="0.25">
      <c r="A790" s="55"/>
      <c r="B790" s="101"/>
      <c r="C790" s="334"/>
      <c r="D790" s="316"/>
      <c r="E790" s="316"/>
      <c r="F790" s="316"/>
      <c r="G790" s="316"/>
      <c r="H790" s="316"/>
      <c r="I790" s="316"/>
      <c r="J790" s="317"/>
      <c r="K790" s="101" t="s">
        <v>243</v>
      </c>
      <c r="L790" s="101"/>
      <c r="M790" s="101"/>
      <c r="N790" s="101"/>
      <c r="O790" s="101"/>
      <c r="P790" s="101"/>
      <c r="Q790" s="101"/>
      <c r="R790" s="101"/>
      <c r="S790" s="101"/>
      <c r="T790" s="101"/>
      <c r="U790" s="101"/>
      <c r="V790" s="101"/>
      <c r="W790" s="101"/>
      <c r="X790" s="101"/>
      <c r="Y790" s="101"/>
      <c r="Z790" s="101"/>
      <c r="AA790" s="52"/>
      <c r="AC790" s="71" t="s">
        <v>81</v>
      </c>
      <c r="AD790" s="12" t="s">
        <v>244</v>
      </c>
    </row>
    <row r="791" spans="1:30" ht="13.9" customHeight="1" x14ac:dyDescent="0.25">
      <c r="A791" s="55"/>
      <c r="B791" s="101"/>
      <c r="C791" s="334"/>
      <c r="D791" s="316"/>
      <c r="E791" s="316"/>
      <c r="F791" s="316"/>
      <c r="G791" s="316"/>
      <c r="H791" s="316"/>
      <c r="I791" s="316"/>
      <c r="J791" s="317"/>
      <c r="K791" s="101" t="s">
        <v>243</v>
      </c>
      <c r="L791" s="101"/>
      <c r="M791" s="101"/>
      <c r="N791" s="101"/>
      <c r="O791" s="101"/>
      <c r="P791" s="101"/>
      <c r="Q791" s="101"/>
      <c r="R791" s="101"/>
      <c r="S791" s="101"/>
      <c r="T791" s="101"/>
      <c r="U791" s="101"/>
      <c r="V791" s="101"/>
      <c r="W791" s="101"/>
      <c r="X791" s="101"/>
      <c r="Y791" s="101"/>
      <c r="Z791" s="101"/>
      <c r="AA791" s="52"/>
      <c r="AC791" s="71" t="s">
        <v>81</v>
      </c>
      <c r="AD791" s="12" t="s">
        <v>244</v>
      </c>
    </row>
    <row r="792" spans="1:30" ht="30" customHeight="1" x14ac:dyDescent="0.25">
      <c r="A792" s="56" t="s">
        <v>31</v>
      </c>
      <c r="B792" s="331" t="s">
        <v>569</v>
      </c>
      <c r="C792" s="332"/>
      <c r="D792" s="332"/>
      <c r="E792" s="332"/>
      <c r="F792" s="332"/>
      <c r="G792" s="332"/>
      <c r="H792" s="332"/>
      <c r="I792" s="332"/>
      <c r="J792" s="333"/>
      <c r="K792" s="66">
        <f t="shared" ref="K792:Y792" si="74">SUM(K779:K791)</f>
        <v>53</v>
      </c>
      <c r="L792" s="66">
        <f t="shared" si="74"/>
        <v>24</v>
      </c>
      <c r="M792" s="66">
        <f t="shared" si="74"/>
        <v>30</v>
      </c>
      <c r="N792" s="66">
        <f t="shared" si="74"/>
        <v>7</v>
      </c>
      <c r="O792" s="66">
        <f t="shared" si="74"/>
        <v>10</v>
      </c>
      <c r="P792" s="66">
        <f t="shared" si="74"/>
        <v>16</v>
      </c>
      <c r="Q792" s="66">
        <f t="shared" si="74"/>
        <v>18</v>
      </c>
      <c r="R792" s="66">
        <f t="shared" si="74"/>
        <v>5</v>
      </c>
      <c r="S792" s="66">
        <f t="shared" si="74"/>
        <v>4</v>
      </c>
      <c r="T792" s="66">
        <f t="shared" si="74"/>
        <v>14</v>
      </c>
      <c r="U792" s="66">
        <f t="shared" si="74"/>
        <v>8</v>
      </c>
      <c r="V792" s="66">
        <f t="shared" si="74"/>
        <v>2</v>
      </c>
      <c r="W792" s="66">
        <f t="shared" si="74"/>
        <v>2</v>
      </c>
      <c r="X792" s="66">
        <f t="shared" si="74"/>
        <v>9</v>
      </c>
      <c r="Y792" s="66">
        <f t="shared" si="74"/>
        <v>2</v>
      </c>
      <c r="Z792" s="66">
        <f>SUM(K792:Y792)</f>
        <v>204</v>
      </c>
      <c r="AA792" s="52"/>
      <c r="AC792" s="71"/>
      <c r="AD792" s="12" t="s">
        <v>177</v>
      </c>
    </row>
    <row r="793" spans="1:30" ht="29.45" customHeight="1" x14ac:dyDescent="0.25">
      <c r="A793" s="45" t="s">
        <v>54</v>
      </c>
      <c r="B793" s="51" t="s">
        <v>507</v>
      </c>
      <c r="C793" s="327" t="s">
        <v>508</v>
      </c>
      <c r="D793" s="327"/>
      <c r="E793" s="327"/>
      <c r="F793" s="327"/>
      <c r="G793" s="327"/>
      <c r="H793" s="327"/>
      <c r="I793" s="327"/>
      <c r="J793" s="328"/>
      <c r="K793" s="107">
        <v>4</v>
      </c>
      <c r="L793" s="107">
        <v>16</v>
      </c>
      <c r="M793" s="107">
        <v>14</v>
      </c>
      <c r="N793" s="107">
        <v>4</v>
      </c>
      <c r="O793" s="107">
        <v>11</v>
      </c>
      <c r="P793" s="107">
        <v>10</v>
      </c>
      <c r="Q793" s="107">
        <v>3</v>
      </c>
      <c r="R793" s="107">
        <v>0</v>
      </c>
      <c r="S793" s="107">
        <v>1</v>
      </c>
      <c r="T793" s="107">
        <v>8</v>
      </c>
      <c r="U793" s="107">
        <v>27</v>
      </c>
      <c r="V793" s="107">
        <v>41</v>
      </c>
      <c r="W793" s="107">
        <v>2</v>
      </c>
      <c r="X793" s="107">
        <v>6</v>
      </c>
      <c r="Y793" s="107">
        <v>1</v>
      </c>
      <c r="Z793" s="66">
        <f>SUM(K793:Y793)</f>
        <v>148</v>
      </c>
      <c r="AA793" s="52"/>
      <c r="AC793" s="71" t="s">
        <v>81</v>
      </c>
      <c r="AD793" s="12" t="s">
        <v>509</v>
      </c>
    </row>
    <row r="794" spans="1:30" ht="13.9" customHeight="1" x14ac:dyDescent="0.25">
      <c r="A794" s="53" t="s">
        <v>55</v>
      </c>
      <c r="B794" s="103"/>
      <c r="C794" s="334"/>
      <c r="D794" s="316"/>
      <c r="E794" s="316"/>
      <c r="F794" s="316"/>
      <c r="G794" s="316"/>
      <c r="H794" s="316"/>
      <c r="I794" s="316"/>
      <c r="J794" s="317"/>
      <c r="K794" s="103" t="s">
        <v>243</v>
      </c>
      <c r="L794" s="103"/>
      <c r="M794" s="103"/>
      <c r="N794" s="103"/>
      <c r="O794" s="103"/>
      <c r="P794" s="103"/>
      <c r="Q794" s="103"/>
      <c r="R794" s="103"/>
      <c r="S794" s="103"/>
      <c r="T794" s="103"/>
      <c r="U794" s="103"/>
      <c r="V794" s="103"/>
      <c r="W794" s="103"/>
      <c r="X794" s="103"/>
      <c r="Y794" s="103"/>
      <c r="Z794" s="103"/>
      <c r="AA794" s="52"/>
      <c r="AC794" s="71" t="s">
        <v>81</v>
      </c>
      <c r="AD794" s="12" t="s">
        <v>244</v>
      </c>
    </row>
    <row r="795" spans="1:30" ht="13.9" customHeight="1" x14ac:dyDescent="0.25">
      <c r="A795" s="55"/>
      <c r="B795" s="103"/>
      <c r="C795" s="334"/>
      <c r="D795" s="316"/>
      <c r="E795" s="316"/>
      <c r="F795" s="316"/>
      <c r="G795" s="316"/>
      <c r="H795" s="316"/>
      <c r="I795" s="316"/>
      <c r="J795" s="317"/>
      <c r="K795" s="103" t="s">
        <v>243</v>
      </c>
      <c r="L795" s="103"/>
      <c r="M795" s="103"/>
      <c r="N795" s="103"/>
      <c r="O795" s="103"/>
      <c r="P795" s="103"/>
      <c r="Q795" s="103"/>
      <c r="R795" s="103"/>
      <c r="S795" s="103"/>
      <c r="T795" s="103"/>
      <c r="U795" s="103"/>
      <c r="V795" s="103"/>
      <c r="W795" s="103"/>
      <c r="X795" s="103"/>
      <c r="Y795" s="103"/>
      <c r="Z795" s="103"/>
      <c r="AA795" s="52"/>
      <c r="AC795" s="71" t="s">
        <v>81</v>
      </c>
      <c r="AD795" s="12" t="s">
        <v>244</v>
      </c>
    </row>
    <row r="796" spans="1:30" ht="13.9" customHeight="1" x14ac:dyDescent="0.25">
      <c r="A796" s="55"/>
      <c r="B796" s="103"/>
      <c r="C796" s="334"/>
      <c r="D796" s="316"/>
      <c r="E796" s="316"/>
      <c r="F796" s="316"/>
      <c r="G796" s="316"/>
      <c r="H796" s="316"/>
      <c r="I796" s="316"/>
      <c r="J796" s="317"/>
      <c r="K796" s="103" t="s">
        <v>243</v>
      </c>
      <c r="L796" s="103"/>
      <c r="M796" s="103"/>
      <c r="N796" s="103"/>
      <c r="O796" s="103"/>
      <c r="P796" s="103"/>
      <c r="Q796" s="103"/>
      <c r="R796" s="103"/>
      <c r="S796" s="103"/>
      <c r="T796" s="103"/>
      <c r="U796" s="103"/>
      <c r="V796" s="103"/>
      <c r="W796" s="103"/>
      <c r="X796" s="103"/>
      <c r="Y796" s="103"/>
      <c r="Z796" s="103"/>
      <c r="AA796" s="52"/>
      <c r="AC796" s="71" t="s">
        <v>81</v>
      </c>
      <c r="AD796" s="12" t="s">
        <v>244</v>
      </c>
    </row>
    <row r="797" spans="1:30" ht="13.9" customHeight="1" x14ac:dyDescent="0.25">
      <c r="A797" s="55"/>
      <c r="B797" s="103"/>
      <c r="C797" s="334"/>
      <c r="D797" s="316"/>
      <c r="E797" s="316"/>
      <c r="F797" s="316"/>
      <c r="G797" s="316"/>
      <c r="H797" s="316"/>
      <c r="I797" s="316"/>
      <c r="J797" s="317"/>
      <c r="K797" s="103" t="s">
        <v>243</v>
      </c>
      <c r="L797" s="103"/>
      <c r="M797" s="103"/>
      <c r="N797" s="103"/>
      <c r="O797" s="103"/>
      <c r="P797" s="103"/>
      <c r="Q797" s="103"/>
      <c r="R797" s="103"/>
      <c r="S797" s="103"/>
      <c r="T797" s="103"/>
      <c r="U797" s="103"/>
      <c r="V797" s="103"/>
      <c r="W797" s="103"/>
      <c r="X797" s="103"/>
      <c r="Y797" s="103"/>
      <c r="Z797" s="103"/>
      <c r="AA797" s="52"/>
      <c r="AC797" s="71" t="s">
        <v>81</v>
      </c>
      <c r="AD797" s="12" t="s">
        <v>244</v>
      </c>
    </row>
    <row r="798" spans="1:30" ht="13.9" customHeight="1" x14ac:dyDescent="0.25">
      <c r="A798" s="55"/>
      <c r="B798" s="103"/>
      <c r="C798" s="334"/>
      <c r="D798" s="316"/>
      <c r="E798" s="316"/>
      <c r="F798" s="316"/>
      <c r="G798" s="316"/>
      <c r="H798" s="316"/>
      <c r="I798" s="316"/>
      <c r="J798" s="317"/>
      <c r="K798" s="103" t="s">
        <v>243</v>
      </c>
      <c r="L798" s="103"/>
      <c r="M798" s="103"/>
      <c r="N798" s="103"/>
      <c r="O798" s="103"/>
      <c r="P798" s="103"/>
      <c r="Q798" s="103"/>
      <c r="R798" s="103"/>
      <c r="S798" s="103"/>
      <c r="T798" s="103"/>
      <c r="U798" s="103"/>
      <c r="V798" s="103"/>
      <c r="W798" s="103"/>
      <c r="X798" s="103"/>
      <c r="Y798" s="103"/>
      <c r="Z798" s="103"/>
      <c r="AA798" s="52"/>
      <c r="AC798" s="71" t="s">
        <v>81</v>
      </c>
      <c r="AD798" s="12" t="s">
        <v>244</v>
      </c>
    </row>
    <row r="799" spans="1:30" ht="13.9" customHeight="1" x14ac:dyDescent="0.25">
      <c r="A799" s="55"/>
      <c r="B799" s="103"/>
      <c r="C799" s="334"/>
      <c r="D799" s="316"/>
      <c r="E799" s="316"/>
      <c r="F799" s="316"/>
      <c r="G799" s="316"/>
      <c r="H799" s="316"/>
      <c r="I799" s="316"/>
      <c r="J799" s="317"/>
      <c r="K799" s="103" t="s">
        <v>243</v>
      </c>
      <c r="L799" s="103"/>
      <c r="M799" s="103"/>
      <c r="N799" s="103"/>
      <c r="O799" s="103"/>
      <c r="P799" s="103"/>
      <c r="Q799" s="103"/>
      <c r="R799" s="103"/>
      <c r="S799" s="103"/>
      <c r="T799" s="103"/>
      <c r="U799" s="103"/>
      <c r="V799" s="103"/>
      <c r="W799" s="103"/>
      <c r="X799" s="103"/>
      <c r="Y799" s="103"/>
      <c r="Z799" s="103"/>
      <c r="AA799" s="52"/>
      <c r="AC799" s="71" t="s">
        <v>81</v>
      </c>
      <c r="AD799" s="12" t="s">
        <v>244</v>
      </c>
    </row>
    <row r="800" spans="1:30" ht="13.9" customHeight="1" x14ac:dyDescent="0.25">
      <c r="A800" s="55"/>
      <c r="B800" s="103"/>
      <c r="C800" s="334"/>
      <c r="D800" s="316"/>
      <c r="E800" s="316"/>
      <c r="F800" s="316"/>
      <c r="G800" s="316"/>
      <c r="H800" s="316"/>
      <c r="I800" s="316"/>
      <c r="J800" s="317"/>
      <c r="K800" s="103" t="s">
        <v>243</v>
      </c>
      <c r="L800" s="103"/>
      <c r="M800" s="103"/>
      <c r="N800" s="103"/>
      <c r="O800" s="103"/>
      <c r="P800" s="103"/>
      <c r="Q800" s="103"/>
      <c r="R800" s="103"/>
      <c r="S800" s="103"/>
      <c r="T800" s="103"/>
      <c r="U800" s="103"/>
      <c r="V800" s="103"/>
      <c r="W800" s="103"/>
      <c r="X800" s="103"/>
      <c r="Y800" s="103"/>
      <c r="Z800" s="103"/>
      <c r="AA800" s="52"/>
      <c r="AC800" s="71" t="s">
        <v>81</v>
      </c>
      <c r="AD800" s="12" t="s">
        <v>244</v>
      </c>
    </row>
    <row r="801" spans="1:34" ht="13.9" customHeight="1" x14ac:dyDescent="0.25">
      <c r="A801" s="55"/>
      <c r="B801" s="103"/>
      <c r="C801" s="334"/>
      <c r="D801" s="316"/>
      <c r="E801" s="316"/>
      <c r="F801" s="316"/>
      <c r="G801" s="316"/>
      <c r="H801" s="316"/>
      <c r="I801" s="316"/>
      <c r="J801" s="317"/>
      <c r="K801" s="103" t="s">
        <v>243</v>
      </c>
      <c r="L801" s="103"/>
      <c r="M801" s="103"/>
      <c r="N801" s="103"/>
      <c r="O801" s="103"/>
      <c r="P801" s="103"/>
      <c r="Q801" s="103"/>
      <c r="R801" s="103"/>
      <c r="S801" s="103"/>
      <c r="T801" s="103"/>
      <c r="U801" s="103"/>
      <c r="V801" s="103"/>
      <c r="W801" s="103"/>
      <c r="X801" s="103"/>
      <c r="Y801" s="103"/>
      <c r="Z801" s="103"/>
      <c r="AA801" s="52"/>
      <c r="AC801" s="71" t="s">
        <v>81</v>
      </c>
      <c r="AD801" s="12" t="s">
        <v>244</v>
      </c>
    </row>
    <row r="802" spans="1:34" ht="13.9" customHeight="1" x14ac:dyDescent="0.25">
      <c r="A802" s="55"/>
      <c r="B802" s="103"/>
      <c r="C802" s="334"/>
      <c r="D802" s="316"/>
      <c r="E802" s="316"/>
      <c r="F802" s="316"/>
      <c r="G802" s="316"/>
      <c r="H802" s="316"/>
      <c r="I802" s="316"/>
      <c r="J802" s="317"/>
      <c r="K802" s="103" t="s">
        <v>243</v>
      </c>
      <c r="L802" s="103"/>
      <c r="M802" s="103"/>
      <c r="N802" s="103"/>
      <c r="O802" s="103"/>
      <c r="P802" s="103"/>
      <c r="Q802" s="103"/>
      <c r="R802" s="103"/>
      <c r="S802" s="103"/>
      <c r="T802" s="103"/>
      <c r="U802" s="103"/>
      <c r="V802" s="103"/>
      <c r="W802" s="103"/>
      <c r="X802" s="103"/>
      <c r="Y802" s="103"/>
      <c r="Z802" s="103"/>
      <c r="AA802" s="52"/>
      <c r="AC802" s="71" t="s">
        <v>81</v>
      </c>
      <c r="AD802" s="12" t="s">
        <v>244</v>
      </c>
    </row>
    <row r="803" spans="1:34" ht="13.9" customHeight="1" x14ac:dyDescent="0.25">
      <c r="A803" s="55"/>
      <c r="B803" s="103"/>
      <c r="C803" s="334"/>
      <c r="D803" s="316"/>
      <c r="E803" s="316"/>
      <c r="F803" s="316"/>
      <c r="G803" s="316"/>
      <c r="H803" s="316"/>
      <c r="I803" s="316"/>
      <c r="J803" s="317"/>
      <c r="K803" s="103" t="s">
        <v>243</v>
      </c>
      <c r="L803" s="103"/>
      <c r="M803" s="103"/>
      <c r="N803" s="103"/>
      <c r="O803" s="103"/>
      <c r="P803" s="103"/>
      <c r="Q803" s="103"/>
      <c r="R803" s="103"/>
      <c r="S803" s="103"/>
      <c r="T803" s="103"/>
      <c r="U803" s="103"/>
      <c r="V803" s="103"/>
      <c r="W803" s="103"/>
      <c r="X803" s="103"/>
      <c r="Y803" s="103"/>
      <c r="Z803" s="103"/>
      <c r="AA803" s="52"/>
      <c r="AC803" s="71" t="s">
        <v>81</v>
      </c>
      <c r="AD803" s="12" t="s">
        <v>244</v>
      </c>
    </row>
    <row r="804" spans="1:34" ht="13.9" customHeight="1" x14ac:dyDescent="0.25">
      <c r="A804" s="55"/>
      <c r="B804" s="103"/>
      <c r="C804" s="334"/>
      <c r="D804" s="316"/>
      <c r="E804" s="316"/>
      <c r="F804" s="316"/>
      <c r="G804" s="316"/>
      <c r="H804" s="316"/>
      <c r="I804" s="316"/>
      <c r="J804" s="317"/>
      <c r="K804" s="103" t="s">
        <v>243</v>
      </c>
      <c r="L804" s="103"/>
      <c r="M804" s="103"/>
      <c r="N804" s="103"/>
      <c r="O804" s="103"/>
      <c r="P804" s="103"/>
      <c r="Q804" s="103"/>
      <c r="R804" s="103"/>
      <c r="S804" s="103"/>
      <c r="T804" s="103"/>
      <c r="U804" s="103"/>
      <c r="V804" s="103"/>
      <c r="W804" s="103"/>
      <c r="X804" s="103"/>
      <c r="Y804" s="103"/>
      <c r="Z804" s="103"/>
      <c r="AA804" s="52"/>
      <c r="AC804" s="71" t="s">
        <v>81</v>
      </c>
      <c r="AD804" s="12" t="s">
        <v>244</v>
      </c>
    </row>
    <row r="805" spans="1:34" ht="13.9" customHeight="1" x14ac:dyDescent="0.25">
      <c r="A805" s="55"/>
      <c r="B805" s="103"/>
      <c r="C805" s="334"/>
      <c r="D805" s="316"/>
      <c r="E805" s="316"/>
      <c r="F805" s="316"/>
      <c r="G805" s="316"/>
      <c r="H805" s="316"/>
      <c r="I805" s="316"/>
      <c r="J805" s="317"/>
      <c r="K805" s="103" t="s">
        <v>243</v>
      </c>
      <c r="L805" s="103"/>
      <c r="M805" s="103"/>
      <c r="N805" s="103"/>
      <c r="O805" s="103"/>
      <c r="P805" s="103"/>
      <c r="Q805" s="103"/>
      <c r="R805" s="103"/>
      <c r="S805" s="103"/>
      <c r="T805" s="103"/>
      <c r="U805" s="103"/>
      <c r="V805" s="103"/>
      <c r="W805" s="103"/>
      <c r="X805" s="103"/>
      <c r="Y805" s="103"/>
      <c r="Z805" s="103"/>
      <c r="AA805" s="52"/>
      <c r="AC805" s="72" t="s">
        <v>81</v>
      </c>
      <c r="AD805" s="12" t="s">
        <v>244</v>
      </c>
    </row>
    <row r="806" spans="1:34" ht="30" customHeight="1" x14ac:dyDescent="0.25">
      <c r="A806" s="56" t="s">
        <v>31</v>
      </c>
      <c r="B806" s="332" t="s">
        <v>569</v>
      </c>
      <c r="C806" s="335"/>
      <c r="D806" s="335"/>
      <c r="E806" s="335"/>
      <c r="F806" s="335"/>
      <c r="G806" s="335"/>
      <c r="H806" s="335"/>
      <c r="I806" s="335"/>
      <c r="J806" s="336"/>
      <c r="K806" s="66">
        <f t="shared" ref="K806:Y806" si="75">SUM(K793:K805)</f>
        <v>4</v>
      </c>
      <c r="L806" s="66">
        <f t="shared" si="75"/>
        <v>16</v>
      </c>
      <c r="M806" s="66">
        <f t="shared" si="75"/>
        <v>14</v>
      </c>
      <c r="N806" s="66">
        <f t="shared" si="75"/>
        <v>4</v>
      </c>
      <c r="O806" s="66">
        <f t="shared" si="75"/>
        <v>11</v>
      </c>
      <c r="P806" s="66">
        <f t="shared" si="75"/>
        <v>10</v>
      </c>
      <c r="Q806" s="66">
        <f t="shared" si="75"/>
        <v>3</v>
      </c>
      <c r="R806" s="66">
        <f t="shared" si="75"/>
        <v>0</v>
      </c>
      <c r="S806" s="66">
        <f t="shared" si="75"/>
        <v>1</v>
      </c>
      <c r="T806" s="66">
        <f t="shared" si="75"/>
        <v>8</v>
      </c>
      <c r="U806" s="66">
        <f t="shared" si="75"/>
        <v>27</v>
      </c>
      <c r="V806" s="66">
        <f t="shared" si="75"/>
        <v>41</v>
      </c>
      <c r="W806" s="66">
        <f t="shared" si="75"/>
        <v>2</v>
      </c>
      <c r="X806" s="66">
        <f t="shared" si="75"/>
        <v>6</v>
      </c>
      <c r="Y806" s="66">
        <f t="shared" si="75"/>
        <v>1</v>
      </c>
      <c r="Z806" s="66">
        <f>SUM(K806:Y806)</f>
        <v>148</v>
      </c>
      <c r="AA806" s="52"/>
      <c r="AC806" s="72"/>
      <c r="AD806" s="4" t="s">
        <v>177</v>
      </c>
    </row>
    <row r="807" spans="1:34" ht="15.75" customHeight="1" x14ac:dyDescent="0.25">
      <c r="AA807" s="40" t="s">
        <v>82</v>
      </c>
      <c r="AC807"/>
    </row>
    <row r="808" spans="1:34" ht="31.15" customHeight="1" x14ac:dyDescent="0.25">
      <c r="A808" s="4"/>
      <c r="B808" s="4"/>
      <c r="C808" s="337" t="s">
        <v>514</v>
      </c>
      <c r="D808" s="337"/>
      <c r="E808" s="337"/>
      <c r="F808" s="337"/>
      <c r="G808" s="337"/>
      <c r="H808" s="337"/>
      <c r="I808" s="337"/>
      <c r="J808" s="337"/>
      <c r="K808" s="337"/>
      <c r="L808" s="337"/>
      <c r="M808" s="337"/>
      <c r="N808" s="338" t="s">
        <v>38</v>
      </c>
      <c r="O808" s="339"/>
      <c r="P808" s="339"/>
      <c r="Q808" s="339"/>
      <c r="R808" s="339"/>
      <c r="S808" s="339"/>
      <c r="T808" s="339"/>
      <c r="U808" s="339"/>
      <c r="V808" s="339"/>
      <c r="W808" s="339"/>
      <c r="X808" s="339"/>
      <c r="Y808" s="340"/>
      <c r="Z808" s="4"/>
      <c r="AA808" s="4"/>
      <c r="AC808"/>
    </row>
    <row r="809" spans="1:34" ht="24.75" customHeight="1" x14ac:dyDescent="0.25">
      <c r="A809" s="29"/>
      <c r="B809" s="30"/>
      <c r="C809" s="341" t="s">
        <v>576</v>
      </c>
      <c r="D809" s="342"/>
      <c r="E809" s="342"/>
      <c r="F809" s="341" t="s">
        <v>577</v>
      </c>
      <c r="G809" s="342"/>
      <c r="H809" s="342"/>
      <c r="I809" s="341" t="s">
        <v>578</v>
      </c>
      <c r="J809" s="342"/>
      <c r="K809" s="341" t="s">
        <v>579</v>
      </c>
      <c r="L809" s="341" t="s">
        <v>580</v>
      </c>
      <c r="M809" s="342"/>
      <c r="N809" s="220" t="s">
        <v>576</v>
      </c>
      <c r="O809" s="221" t="s">
        <v>577</v>
      </c>
      <c r="P809" s="341" t="s">
        <v>578</v>
      </c>
      <c r="Q809" s="342"/>
      <c r="R809" s="341" t="s">
        <v>579</v>
      </c>
      <c r="S809" s="342"/>
      <c r="T809" s="341" t="s">
        <v>580</v>
      </c>
      <c r="U809" s="342"/>
      <c r="V809" s="341" t="s">
        <v>581</v>
      </c>
      <c r="W809" s="342"/>
      <c r="X809" s="222" t="s">
        <v>582</v>
      </c>
      <c r="Y809" s="223" t="s">
        <v>583</v>
      </c>
      <c r="Z809" s="4"/>
      <c r="AC809"/>
    </row>
    <row r="810" spans="1:34" ht="24.75" customHeight="1" x14ac:dyDescent="0.25">
      <c r="A810" s="31"/>
      <c r="B810" s="32"/>
      <c r="C810" s="342"/>
      <c r="D810" s="342"/>
      <c r="E810" s="342"/>
      <c r="F810" s="342"/>
      <c r="G810" s="342"/>
      <c r="H810" s="342"/>
      <c r="I810" s="342"/>
      <c r="J810" s="342"/>
      <c r="K810" s="342"/>
      <c r="L810" s="342"/>
      <c r="M810" s="342"/>
      <c r="N810" s="224" t="s">
        <v>584</v>
      </c>
      <c r="O810" s="225" t="s">
        <v>585</v>
      </c>
      <c r="P810" s="343" t="s">
        <v>586</v>
      </c>
      <c r="Q810" s="344"/>
      <c r="R810" s="343" t="s">
        <v>587</v>
      </c>
      <c r="S810" s="344"/>
      <c r="T810" s="343" t="s">
        <v>588</v>
      </c>
      <c r="U810" s="344"/>
      <c r="V810" s="343" t="s">
        <v>589</v>
      </c>
      <c r="W810" s="344"/>
      <c r="X810" s="226" t="s">
        <v>590</v>
      </c>
      <c r="Y810" s="227" t="s">
        <v>591</v>
      </c>
      <c r="AA810" s="34"/>
      <c r="AC810"/>
    </row>
    <row r="811" spans="1:34" ht="15" customHeight="1" x14ac:dyDescent="0.25">
      <c r="AC811"/>
      <c r="AF811" s="12"/>
    </row>
    <row r="812" spans="1:34" ht="16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304"/>
      <c r="K812" s="304"/>
      <c r="L812" s="304"/>
      <c r="M812" s="304"/>
      <c r="N812" s="304"/>
      <c r="O812" s="304"/>
      <c r="P812" s="304"/>
      <c r="Q812" s="304"/>
      <c r="R812" s="304"/>
      <c r="S812" s="304"/>
      <c r="T812" s="304"/>
      <c r="U812" s="304"/>
      <c r="V812" s="304"/>
      <c r="W812" s="304"/>
      <c r="X812" s="30"/>
      <c r="Y812" s="2"/>
      <c r="Z812" s="2"/>
      <c r="AA812" s="3"/>
      <c r="AC812"/>
      <c r="AD812" t="s">
        <v>555</v>
      </c>
      <c r="AH812" s="105" t="s">
        <v>573</v>
      </c>
    </row>
    <row r="813" spans="1:34" ht="22.5" customHeight="1" x14ac:dyDescent="0.25">
      <c r="J813" s="252"/>
      <c r="K813" s="252"/>
      <c r="L813" s="252"/>
      <c r="M813" s="252"/>
      <c r="N813" s="253"/>
      <c r="O813" s="253"/>
      <c r="P813" s="253"/>
      <c r="Q813" s="253"/>
      <c r="R813" s="253"/>
      <c r="S813" s="253"/>
      <c r="T813" s="253"/>
      <c r="U813" s="253"/>
      <c r="V813" s="253"/>
      <c r="W813" s="253"/>
      <c r="X813" s="35"/>
      <c r="Y813" s="247" t="s">
        <v>63</v>
      </c>
      <c r="Z813" s="248"/>
      <c r="AC813"/>
      <c r="AH813" s="105" t="s">
        <v>572</v>
      </c>
    </row>
    <row r="814" spans="1:34" ht="22.5" customHeight="1" x14ac:dyDescent="0.25">
      <c r="J814" s="252" t="s">
        <v>1</v>
      </c>
      <c r="K814" s="252"/>
      <c r="L814" s="252"/>
      <c r="M814" s="252"/>
      <c r="N814" s="8" t="s">
        <v>511</v>
      </c>
      <c r="O814" s="8"/>
      <c r="P814" s="8"/>
      <c r="Q814" s="8"/>
      <c r="R814" s="2" t="s">
        <v>2</v>
      </c>
      <c r="S814" s="2"/>
      <c r="T814" s="2"/>
      <c r="U814" s="8" t="s">
        <v>510</v>
      </c>
      <c r="W814" s="8"/>
      <c r="X814" s="35"/>
      <c r="Y814" s="249"/>
      <c r="Z814" s="250"/>
      <c r="AC814"/>
    </row>
    <row r="815" spans="1:34" ht="22.5" customHeight="1" x14ac:dyDescent="0.25">
      <c r="O815" s="8"/>
      <c r="P815" s="8"/>
      <c r="Q815" s="8"/>
      <c r="R815" s="2" t="s">
        <v>3</v>
      </c>
      <c r="S815" s="2"/>
      <c r="T815" s="2"/>
      <c r="U815" s="8" t="s">
        <v>512</v>
      </c>
      <c r="W815" s="8"/>
      <c r="Y815" s="245" t="s">
        <v>555</v>
      </c>
      <c r="Z815" s="245"/>
      <c r="AC815"/>
    </row>
    <row r="816" spans="1:34" ht="22.5" customHeight="1" x14ac:dyDescent="0.25">
      <c r="O816" s="8"/>
      <c r="P816" s="8"/>
      <c r="Q816" s="8"/>
      <c r="R816" s="8"/>
      <c r="S816" s="8"/>
      <c r="T816" s="8"/>
      <c r="U816" s="8"/>
      <c r="V816" s="8"/>
      <c r="W816" s="260"/>
      <c r="X816" s="260"/>
      <c r="Y816" s="260"/>
      <c r="Z816" s="260"/>
      <c r="AC816"/>
    </row>
    <row r="817" spans="1:30" ht="22.5" customHeight="1" x14ac:dyDescent="0.25">
      <c r="O817" s="8"/>
      <c r="P817" s="8"/>
      <c r="Q817" s="8"/>
      <c r="R817" s="8"/>
      <c r="S817" s="8"/>
      <c r="T817" s="8"/>
      <c r="U817" s="8"/>
      <c r="V817" s="8"/>
      <c r="W817" s="260"/>
      <c r="X817" s="260"/>
      <c r="Y817" s="260"/>
      <c r="Z817" s="260"/>
      <c r="AC817"/>
    </row>
    <row r="818" spans="1:30" ht="21.75" customHeight="1" x14ac:dyDescent="0.25"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302" t="s">
        <v>556</v>
      </c>
      <c r="X818" s="302"/>
      <c r="Y818" s="302"/>
      <c r="Z818" s="302"/>
      <c r="AC818"/>
    </row>
    <row r="819" spans="1:30" ht="24.95" customHeight="1" x14ac:dyDescent="0.25">
      <c r="A819" s="45" t="s">
        <v>4</v>
      </c>
      <c r="B819" s="329" t="s">
        <v>5</v>
      </c>
      <c r="C819" s="329"/>
      <c r="D819" s="329"/>
      <c r="E819" s="329"/>
      <c r="F819" s="329"/>
      <c r="G819" s="329"/>
      <c r="H819" s="329"/>
      <c r="I819" s="329"/>
      <c r="J819" s="329"/>
      <c r="K819" s="330" t="s">
        <v>6</v>
      </c>
      <c r="L819" s="330"/>
      <c r="M819" s="330"/>
      <c r="N819" s="330"/>
      <c r="O819" s="330"/>
      <c r="P819" s="330"/>
      <c r="Q819" s="330"/>
      <c r="R819" s="330"/>
      <c r="S819" s="330"/>
      <c r="T819" s="330"/>
      <c r="U819" s="330"/>
      <c r="V819" s="330"/>
      <c r="W819" s="330"/>
      <c r="X819" s="330"/>
      <c r="Y819" s="330"/>
      <c r="Z819" s="330"/>
      <c r="AC819"/>
    </row>
    <row r="820" spans="1:30" ht="48.75" customHeight="1" x14ac:dyDescent="0.25">
      <c r="A820" s="45" t="s">
        <v>51</v>
      </c>
      <c r="B820" s="331" t="s">
        <v>52</v>
      </c>
      <c r="C820" s="332"/>
      <c r="D820" s="332"/>
      <c r="E820" s="332"/>
      <c r="F820" s="332"/>
      <c r="G820" s="332"/>
      <c r="H820" s="332"/>
      <c r="I820" s="332"/>
      <c r="J820" s="333"/>
      <c r="K820" s="11" t="s">
        <v>210</v>
      </c>
      <c r="L820" s="11" t="s">
        <v>214</v>
      </c>
      <c r="M820" s="11" t="s">
        <v>216</v>
      </c>
      <c r="N820" s="11" t="s">
        <v>218</v>
      </c>
      <c r="O820" s="11" t="s">
        <v>220</v>
      </c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46" t="s">
        <v>221</v>
      </c>
      <c r="AC820"/>
      <c r="AD820" s="15" t="s">
        <v>212</v>
      </c>
    </row>
    <row r="821" spans="1:30" ht="12.75" customHeight="1" x14ac:dyDescent="0.25">
      <c r="A821" s="47" t="s">
        <v>8</v>
      </c>
      <c r="B821" s="318" t="s">
        <v>9</v>
      </c>
      <c r="C821" s="319"/>
      <c r="D821" s="319"/>
      <c r="E821" s="319"/>
      <c r="F821" s="319"/>
      <c r="G821" s="319"/>
      <c r="H821" s="319"/>
      <c r="I821" s="319"/>
      <c r="J821" s="320"/>
      <c r="K821" s="48" t="s">
        <v>10</v>
      </c>
      <c r="L821" s="48" t="s">
        <v>11</v>
      </c>
      <c r="M821" s="48" t="s">
        <v>12</v>
      </c>
      <c r="N821" s="48" t="s">
        <v>13</v>
      </c>
      <c r="O821" s="48" t="s">
        <v>14</v>
      </c>
      <c r="P821" s="48" t="s">
        <v>15</v>
      </c>
      <c r="Q821" s="48" t="s">
        <v>16</v>
      </c>
      <c r="R821" s="48" t="s">
        <v>17</v>
      </c>
      <c r="S821" s="48" t="s">
        <v>18</v>
      </c>
      <c r="T821" s="48" t="s">
        <v>19</v>
      </c>
      <c r="U821" s="48" t="s">
        <v>20</v>
      </c>
      <c r="V821" s="48" t="s">
        <v>21</v>
      </c>
      <c r="W821" s="48" t="s">
        <v>22</v>
      </c>
      <c r="X821" s="48" t="s">
        <v>23</v>
      </c>
      <c r="Y821" s="48" t="s">
        <v>24</v>
      </c>
      <c r="Z821" s="48" t="s">
        <v>25</v>
      </c>
      <c r="AA821" s="49"/>
      <c r="AC821"/>
      <c r="AD821" s="18"/>
    </row>
    <row r="822" spans="1:30" ht="15" customHeight="1" x14ac:dyDescent="0.25">
      <c r="A822" s="321" t="s">
        <v>53</v>
      </c>
      <c r="B822" s="322"/>
      <c r="C822" s="322"/>
      <c r="D822" s="322"/>
      <c r="E822" s="322"/>
      <c r="F822" s="322"/>
      <c r="G822" s="322"/>
      <c r="H822" s="322"/>
      <c r="I822" s="322"/>
      <c r="J822" s="323"/>
      <c r="K822" s="324"/>
      <c r="L822" s="325"/>
      <c r="M822" s="325"/>
      <c r="N822" s="325"/>
      <c r="O822" s="325"/>
      <c r="P822" s="325"/>
      <c r="Q822" s="325"/>
      <c r="R822" s="325"/>
      <c r="S822" s="325"/>
      <c r="T822" s="325"/>
      <c r="U822" s="325"/>
      <c r="V822" s="325"/>
      <c r="W822" s="325"/>
      <c r="X822" s="325"/>
      <c r="Y822" s="325"/>
      <c r="Z822" s="326"/>
      <c r="AA822" s="37"/>
      <c r="AC822"/>
      <c r="AD822" s="50"/>
    </row>
    <row r="823" spans="1:30" ht="28.15" customHeight="1" x14ac:dyDescent="0.25">
      <c r="A823" s="45" t="s">
        <v>54</v>
      </c>
      <c r="B823" s="51" t="s">
        <v>488</v>
      </c>
      <c r="C823" s="327" t="s">
        <v>489</v>
      </c>
      <c r="D823" s="327"/>
      <c r="E823" s="327"/>
      <c r="F823" s="327"/>
      <c r="G823" s="327"/>
      <c r="H823" s="327"/>
      <c r="I823" s="327"/>
      <c r="J823" s="328"/>
      <c r="K823" s="66">
        <f t="shared" ref="K823:K831" si="76">Z779</f>
        <v>49</v>
      </c>
      <c r="L823" s="107">
        <v>3</v>
      </c>
      <c r="M823" s="107">
        <v>0</v>
      </c>
      <c r="N823" s="107">
        <v>0</v>
      </c>
      <c r="O823" s="107">
        <v>2</v>
      </c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66">
        <f t="shared" ref="Z823:Z831" si="77">SUM(K823:Y823)</f>
        <v>54</v>
      </c>
      <c r="AA823" s="52"/>
      <c r="AC823" s="71" t="s">
        <v>81</v>
      </c>
      <c r="AD823" s="12" t="s">
        <v>490</v>
      </c>
    </row>
    <row r="824" spans="1:30" ht="13.9" customHeight="1" x14ac:dyDescent="0.25">
      <c r="A824" s="53" t="s">
        <v>55</v>
      </c>
      <c r="B824" s="54" t="s">
        <v>222</v>
      </c>
      <c r="C824" s="316" t="s">
        <v>491</v>
      </c>
      <c r="D824" s="316"/>
      <c r="E824" s="316"/>
      <c r="F824" s="316"/>
      <c r="G824" s="316"/>
      <c r="H824" s="316"/>
      <c r="I824" s="316"/>
      <c r="J824" s="317"/>
      <c r="K824" s="66">
        <f t="shared" si="76"/>
        <v>41</v>
      </c>
      <c r="L824" s="107">
        <v>1</v>
      </c>
      <c r="M824" s="107">
        <v>0</v>
      </c>
      <c r="N824" s="107">
        <v>1</v>
      </c>
      <c r="O824" s="107">
        <v>2</v>
      </c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66">
        <f t="shared" si="77"/>
        <v>45</v>
      </c>
      <c r="AA824" s="52"/>
      <c r="AC824" s="71" t="s">
        <v>81</v>
      </c>
      <c r="AD824" s="12" t="s">
        <v>492</v>
      </c>
    </row>
    <row r="825" spans="1:30" ht="13.9" customHeight="1" x14ac:dyDescent="0.25">
      <c r="A825" s="55"/>
      <c r="B825" s="54" t="s">
        <v>225</v>
      </c>
      <c r="C825" s="316" t="s">
        <v>493</v>
      </c>
      <c r="D825" s="316"/>
      <c r="E825" s="316"/>
      <c r="F825" s="316"/>
      <c r="G825" s="316"/>
      <c r="H825" s="316"/>
      <c r="I825" s="316"/>
      <c r="J825" s="317"/>
      <c r="K825" s="66">
        <f t="shared" si="76"/>
        <v>49</v>
      </c>
      <c r="L825" s="107">
        <v>0</v>
      </c>
      <c r="M825" s="107">
        <v>0</v>
      </c>
      <c r="N825" s="107">
        <v>1</v>
      </c>
      <c r="O825" s="107">
        <v>1</v>
      </c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66">
        <f t="shared" si="77"/>
        <v>51</v>
      </c>
      <c r="AA825" s="52"/>
      <c r="AC825" s="71" t="s">
        <v>81</v>
      </c>
      <c r="AD825" s="12" t="s">
        <v>494</v>
      </c>
    </row>
    <row r="826" spans="1:30" ht="13.9" customHeight="1" x14ac:dyDescent="0.25">
      <c r="A826" s="55"/>
      <c r="B826" s="54" t="s">
        <v>227</v>
      </c>
      <c r="C826" s="316" t="s">
        <v>495</v>
      </c>
      <c r="D826" s="316"/>
      <c r="E826" s="316"/>
      <c r="F826" s="316"/>
      <c r="G826" s="316"/>
      <c r="H826" s="316"/>
      <c r="I826" s="316"/>
      <c r="J826" s="317"/>
      <c r="K826" s="66">
        <f t="shared" si="76"/>
        <v>16</v>
      </c>
      <c r="L826" s="107">
        <v>0</v>
      </c>
      <c r="M826" s="107">
        <v>0</v>
      </c>
      <c r="N826" s="107">
        <v>1</v>
      </c>
      <c r="O826" s="107">
        <v>0</v>
      </c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66">
        <f t="shared" si="77"/>
        <v>17</v>
      </c>
      <c r="AA826" s="52"/>
      <c r="AC826" s="71" t="s">
        <v>81</v>
      </c>
      <c r="AD826" s="12" t="s">
        <v>496</v>
      </c>
    </row>
    <row r="827" spans="1:30" ht="13.9" customHeight="1" x14ac:dyDescent="0.25">
      <c r="A827" s="55"/>
      <c r="B827" s="54" t="s">
        <v>229</v>
      </c>
      <c r="C827" s="316" t="s">
        <v>497</v>
      </c>
      <c r="D827" s="316"/>
      <c r="E827" s="316"/>
      <c r="F827" s="316"/>
      <c r="G827" s="316"/>
      <c r="H827" s="316"/>
      <c r="I827" s="316"/>
      <c r="J827" s="317"/>
      <c r="K827" s="66">
        <f t="shared" si="76"/>
        <v>31</v>
      </c>
      <c r="L827" s="107">
        <v>0</v>
      </c>
      <c r="M827" s="107">
        <v>0</v>
      </c>
      <c r="N827" s="107">
        <v>1</v>
      </c>
      <c r="O827" s="107">
        <v>8</v>
      </c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66">
        <f t="shared" si="77"/>
        <v>40</v>
      </c>
      <c r="AA827" s="52"/>
      <c r="AC827" s="71" t="s">
        <v>81</v>
      </c>
      <c r="AD827" s="12" t="s">
        <v>498</v>
      </c>
    </row>
    <row r="828" spans="1:30" ht="13.9" customHeight="1" x14ac:dyDescent="0.25">
      <c r="A828" s="55"/>
      <c r="B828" s="54" t="s">
        <v>231</v>
      </c>
      <c r="C828" s="316" t="s">
        <v>499</v>
      </c>
      <c r="D828" s="316"/>
      <c r="E828" s="316"/>
      <c r="F828" s="316"/>
      <c r="G828" s="316"/>
      <c r="H828" s="316"/>
      <c r="I828" s="316"/>
      <c r="J828" s="317"/>
      <c r="K828" s="66">
        <f t="shared" si="76"/>
        <v>8</v>
      </c>
      <c r="L828" s="107">
        <v>1</v>
      </c>
      <c r="M828" s="107">
        <v>0</v>
      </c>
      <c r="N828" s="107">
        <v>1</v>
      </c>
      <c r="O828" s="107">
        <v>1</v>
      </c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66">
        <f t="shared" si="77"/>
        <v>11</v>
      </c>
      <c r="AA828" s="52"/>
      <c r="AC828" s="71" t="s">
        <v>81</v>
      </c>
      <c r="AD828" s="12" t="s">
        <v>500</v>
      </c>
    </row>
    <row r="829" spans="1:30" ht="13.9" customHeight="1" x14ac:dyDescent="0.25">
      <c r="A829" s="55"/>
      <c r="B829" s="54" t="s">
        <v>233</v>
      </c>
      <c r="C829" s="316" t="s">
        <v>501</v>
      </c>
      <c r="D829" s="316"/>
      <c r="E829" s="316"/>
      <c r="F829" s="316"/>
      <c r="G829" s="316"/>
      <c r="H829" s="316"/>
      <c r="I829" s="316"/>
      <c r="J829" s="317"/>
      <c r="K829" s="66">
        <f t="shared" si="76"/>
        <v>7</v>
      </c>
      <c r="L829" s="107">
        <v>0</v>
      </c>
      <c r="M829" s="107">
        <v>0</v>
      </c>
      <c r="N829" s="107">
        <v>0</v>
      </c>
      <c r="O829" s="107">
        <v>0</v>
      </c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66">
        <f t="shared" si="77"/>
        <v>7</v>
      </c>
      <c r="AA829" s="52"/>
      <c r="AC829" s="71" t="s">
        <v>81</v>
      </c>
      <c r="AD829" s="12" t="s">
        <v>502</v>
      </c>
    </row>
    <row r="830" spans="1:30" ht="13.9" customHeight="1" x14ac:dyDescent="0.25">
      <c r="A830" s="55"/>
      <c r="B830" s="54" t="s">
        <v>235</v>
      </c>
      <c r="C830" s="316" t="s">
        <v>503</v>
      </c>
      <c r="D830" s="316"/>
      <c r="E830" s="316"/>
      <c r="F830" s="316"/>
      <c r="G830" s="316"/>
      <c r="H830" s="316"/>
      <c r="I830" s="316"/>
      <c r="J830" s="317"/>
      <c r="K830" s="66">
        <f t="shared" si="76"/>
        <v>1</v>
      </c>
      <c r="L830" s="107">
        <v>1</v>
      </c>
      <c r="M830" s="107">
        <v>0</v>
      </c>
      <c r="N830" s="107">
        <v>0</v>
      </c>
      <c r="O830" s="107">
        <v>0</v>
      </c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66">
        <f t="shared" si="77"/>
        <v>2</v>
      </c>
      <c r="AA830" s="52"/>
      <c r="AC830" s="71" t="s">
        <v>81</v>
      </c>
      <c r="AD830" s="12" t="s">
        <v>504</v>
      </c>
    </row>
    <row r="831" spans="1:30" ht="13.9" customHeight="1" x14ac:dyDescent="0.25">
      <c r="A831" s="55"/>
      <c r="B831" s="54" t="s">
        <v>237</v>
      </c>
      <c r="C831" s="316" t="s">
        <v>505</v>
      </c>
      <c r="D831" s="316"/>
      <c r="E831" s="316"/>
      <c r="F831" s="316"/>
      <c r="G831" s="316"/>
      <c r="H831" s="316"/>
      <c r="I831" s="316"/>
      <c r="J831" s="317"/>
      <c r="K831" s="66">
        <f t="shared" si="76"/>
        <v>2</v>
      </c>
      <c r="L831" s="107">
        <v>1</v>
      </c>
      <c r="M831" s="107">
        <v>0</v>
      </c>
      <c r="N831" s="107">
        <v>1</v>
      </c>
      <c r="O831" s="107">
        <v>0</v>
      </c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66">
        <f t="shared" si="77"/>
        <v>4</v>
      </c>
      <c r="AA831" s="52"/>
      <c r="AC831" s="71" t="s">
        <v>81</v>
      </c>
      <c r="AD831" s="12" t="s">
        <v>506</v>
      </c>
    </row>
    <row r="832" spans="1:30" ht="13.9" customHeight="1" x14ac:dyDescent="0.25">
      <c r="A832" s="55"/>
      <c r="B832" s="102"/>
      <c r="C832" s="334"/>
      <c r="D832" s="316"/>
      <c r="E832" s="316"/>
      <c r="F832" s="316"/>
      <c r="G832" s="316"/>
      <c r="H832" s="316"/>
      <c r="I832" s="316"/>
      <c r="J832" s="317"/>
      <c r="K832" s="102" t="s">
        <v>243</v>
      </c>
      <c r="L832" s="102"/>
      <c r="M832" s="102"/>
      <c r="N832" s="102"/>
      <c r="O832" s="102"/>
      <c r="P832" s="102"/>
      <c r="Q832" s="102"/>
      <c r="R832" s="102"/>
      <c r="S832" s="102"/>
      <c r="T832" s="102"/>
      <c r="U832" s="102"/>
      <c r="V832" s="102"/>
      <c r="W832" s="102"/>
      <c r="X832" s="102"/>
      <c r="Y832" s="102"/>
      <c r="Z832" s="102"/>
      <c r="AA832" s="52"/>
      <c r="AC832" s="71" t="s">
        <v>81</v>
      </c>
      <c r="AD832" s="12" t="s">
        <v>244</v>
      </c>
    </row>
    <row r="833" spans="1:30" ht="13.9" customHeight="1" x14ac:dyDescent="0.25">
      <c r="A833" s="55"/>
      <c r="B833" s="102"/>
      <c r="C833" s="334"/>
      <c r="D833" s="316"/>
      <c r="E833" s="316"/>
      <c r="F833" s="316"/>
      <c r="G833" s="316"/>
      <c r="H833" s="316"/>
      <c r="I833" s="316"/>
      <c r="J833" s="317"/>
      <c r="K833" s="102" t="s">
        <v>243</v>
      </c>
      <c r="L833" s="102"/>
      <c r="M833" s="102"/>
      <c r="N833" s="102"/>
      <c r="O833" s="102"/>
      <c r="P833" s="102"/>
      <c r="Q833" s="102"/>
      <c r="R833" s="102"/>
      <c r="S833" s="102"/>
      <c r="T833" s="102"/>
      <c r="U833" s="102"/>
      <c r="V833" s="102"/>
      <c r="W833" s="102"/>
      <c r="X833" s="102"/>
      <c r="Y833" s="102"/>
      <c r="Z833" s="102"/>
      <c r="AA833" s="52"/>
      <c r="AC833" s="71" t="s">
        <v>81</v>
      </c>
      <c r="AD833" s="12" t="s">
        <v>244</v>
      </c>
    </row>
    <row r="834" spans="1:30" ht="13.9" customHeight="1" x14ac:dyDescent="0.25">
      <c r="A834" s="55"/>
      <c r="B834" s="102"/>
      <c r="C834" s="334"/>
      <c r="D834" s="316"/>
      <c r="E834" s="316"/>
      <c r="F834" s="316"/>
      <c r="G834" s="316"/>
      <c r="H834" s="316"/>
      <c r="I834" s="316"/>
      <c r="J834" s="317"/>
      <c r="K834" s="102" t="s">
        <v>243</v>
      </c>
      <c r="L834" s="102"/>
      <c r="M834" s="102"/>
      <c r="N834" s="102"/>
      <c r="O834" s="102"/>
      <c r="P834" s="102"/>
      <c r="Q834" s="102"/>
      <c r="R834" s="102"/>
      <c r="S834" s="102"/>
      <c r="T834" s="102"/>
      <c r="U834" s="102"/>
      <c r="V834" s="102"/>
      <c r="W834" s="102"/>
      <c r="X834" s="102"/>
      <c r="Y834" s="102"/>
      <c r="Z834" s="102"/>
      <c r="AA834" s="52"/>
      <c r="AC834" s="71" t="s">
        <v>81</v>
      </c>
      <c r="AD834" s="12" t="s">
        <v>244</v>
      </c>
    </row>
    <row r="835" spans="1:30" ht="13.9" customHeight="1" x14ac:dyDescent="0.25">
      <c r="A835" s="55"/>
      <c r="B835" s="102"/>
      <c r="C835" s="334"/>
      <c r="D835" s="316"/>
      <c r="E835" s="316"/>
      <c r="F835" s="316"/>
      <c r="G835" s="316"/>
      <c r="H835" s="316"/>
      <c r="I835" s="316"/>
      <c r="J835" s="317"/>
      <c r="K835" s="102" t="s">
        <v>243</v>
      </c>
      <c r="L835" s="102"/>
      <c r="M835" s="102"/>
      <c r="N835" s="102"/>
      <c r="O835" s="102"/>
      <c r="P835" s="102"/>
      <c r="Q835" s="102"/>
      <c r="R835" s="102"/>
      <c r="S835" s="102"/>
      <c r="T835" s="102"/>
      <c r="U835" s="102"/>
      <c r="V835" s="102"/>
      <c r="W835" s="102"/>
      <c r="X835" s="102"/>
      <c r="Y835" s="102"/>
      <c r="Z835" s="102"/>
      <c r="AA835" s="52"/>
      <c r="AC835" s="71" t="s">
        <v>81</v>
      </c>
      <c r="AD835" s="12" t="s">
        <v>244</v>
      </c>
    </row>
    <row r="836" spans="1:30" ht="30" customHeight="1" x14ac:dyDescent="0.25">
      <c r="A836" s="56" t="s">
        <v>31</v>
      </c>
      <c r="B836" s="331" t="s">
        <v>569</v>
      </c>
      <c r="C836" s="332"/>
      <c r="D836" s="332"/>
      <c r="E836" s="332"/>
      <c r="F836" s="332"/>
      <c r="G836" s="332"/>
      <c r="H836" s="332"/>
      <c r="I836" s="332"/>
      <c r="J836" s="333"/>
      <c r="K836" s="66">
        <f>SUM(K823:K835)</f>
        <v>204</v>
      </c>
      <c r="L836" s="66">
        <f>SUM(L823:L835)</f>
        <v>7</v>
      </c>
      <c r="M836" s="66">
        <f>SUM(M823:M835)</f>
        <v>0</v>
      </c>
      <c r="N836" s="66">
        <f>SUM(N823:N835)</f>
        <v>6</v>
      </c>
      <c r="O836" s="66">
        <f>SUM(O823:O835)</f>
        <v>14</v>
      </c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66">
        <f>SUM(K836:Y836)</f>
        <v>231</v>
      </c>
      <c r="AA836" s="52"/>
      <c r="AC836" s="71"/>
      <c r="AD836" s="12" t="s">
        <v>178</v>
      </c>
    </row>
    <row r="837" spans="1:30" ht="29.45" customHeight="1" x14ac:dyDescent="0.25">
      <c r="A837" s="45" t="s">
        <v>54</v>
      </c>
      <c r="B837" s="51" t="s">
        <v>507</v>
      </c>
      <c r="C837" s="327" t="s">
        <v>508</v>
      </c>
      <c r="D837" s="327"/>
      <c r="E837" s="327"/>
      <c r="F837" s="327"/>
      <c r="G837" s="327"/>
      <c r="H837" s="327"/>
      <c r="I837" s="327"/>
      <c r="J837" s="328"/>
      <c r="K837" s="66">
        <f>Z793</f>
        <v>148</v>
      </c>
      <c r="L837" s="107">
        <v>0</v>
      </c>
      <c r="M837" s="107">
        <v>0</v>
      </c>
      <c r="N837" s="107">
        <v>5</v>
      </c>
      <c r="O837" s="107">
        <v>1</v>
      </c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66">
        <f>SUM(K837:Y837)</f>
        <v>154</v>
      </c>
      <c r="AA837" s="52"/>
      <c r="AC837" s="71" t="s">
        <v>81</v>
      </c>
      <c r="AD837" s="12" t="s">
        <v>509</v>
      </c>
    </row>
    <row r="838" spans="1:30" ht="13.9" customHeight="1" x14ac:dyDescent="0.25">
      <c r="A838" s="53" t="s">
        <v>55</v>
      </c>
      <c r="B838" s="104"/>
      <c r="C838" s="334"/>
      <c r="D838" s="316"/>
      <c r="E838" s="316"/>
      <c r="F838" s="316"/>
      <c r="G838" s="316"/>
      <c r="H838" s="316"/>
      <c r="I838" s="316"/>
      <c r="J838" s="317"/>
      <c r="K838" s="104" t="s">
        <v>243</v>
      </c>
      <c r="L838" s="104"/>
      <c r="M838" s="104"/>
      <c r="N838" s="104"/>
      <c r="O838" s="104"/>
      <c r="P838" s="104"/>
      <c r="Q838" s="104"/>
      <c r="R838" s="104"/>
      <c r="S838" s="104"/>
      <c r="T838" s="104"/>
      <c r="U838" s="104"/>
      <c r="V838" s="104"/>
      <c r="W838" s="104"/>
      <c r="X838" s="104"/>
      <c r="Y838" s="104"/>
      <c r="Z838" s="104"/>
      <c r="AA838" s="52"/>
      <c r="AC838" s="71" t="s">
        <v>81</v>
      </c>
      <c r="AD838" s="12" t="s">
        <v>244</v>
      </c>
    </row>
    <row r="839" spans="1:30" ht="13.9" customHeight="1" x14ac:dyDescent="0.25">
      <c r="A839" s="55"/>
      <c r="B839" s="104"/>
      <c r="C839" s="334"/>
      <c r="D839" s="316"/>
      <c r="E839" s="316"/>
      <c r="F839" s="316"/>
      <c r="G839" s="316"/>
      <c r="H839" s="316"/>
      <c r="I839" s="316"/>
      <c r="J839" s="317"/>
      <c r="K839" s="104" t="s">
        <v>243</v>
      </c>
      <c r="L839" s="104"/>
      <c r="M839" s="104"/>
      <c r="N839" s="104"/>
      <c r="O839" s="104"/>
      <c r="P839" s="104"/>
      <c r="Q839" s="104"/>
      <c r="R839" s="104"/>
      <c r="S839" s="104"/>
      <c r="T839" s="104"/>
      <c r="U839" s="104"/>
      <c r="V839" s="104"/>
      <c r="W839" s="104"/>
      <c r="X839" s="104"/>
      <c r="Y839" s="104"/>
      <c r="Z839" s="104"/>
      <c r="AA839" s="52"/>
      <c r="AC839" s="71" t="s">
        <v>81</v>
      </c>
      <c r="AD839" s="12" t="s">
        <v>244</v>
      </c>
    </row>
    <row r="840" spans="1:30" ht="13.9" customHeight="1" x14ac:dyDescent="0.25">
      <c r="A840" s="55"/>
      <c r="B840" s="104"/>
      <c r="C840" s="334"/>
      <c r="D840" s="316"/>
      <c r="E840" s="316"/>
      <c r="F840" s="316"/>
      <c r="G840" s="316"/>
      <c r="H840" s="316"/>
      <c r="I840" s="316"/>
      <c r="J840" s="317"/>
      <c r="K840" s="104" t="s">
        <v>243</v>
      </c>
      <c r="L840" s="104"/>
      <c r="M840" s="104"/>
      <c r="N840" s="104"/>
      <c r="O840" s="104"/>
      <c r="P840" s="104"/>
      <c r="Q840" s="104"/>
      <c r="R840" s="104"/>
      <c r="S840" s="104"/>
      <c r="T840" s="104"/>
      <c r="U840" s="104"/>
      <c r="V840" s="104"/>
      <c r="W840" s="104"/>
      <c r="X840" s="104"/>
      <c r="Y840" s="104"/>
      <c r="Z840" s="104"/>
      <c r="AA840" s="52"/>
      <c r="AC840" s="71" t="s">
        <v>81</v>
      </c>
      <c r="AD840" s="12" t="s">
        <v>244</v>
      </c>
    </row>
    <row r="841" spans="1:30" ht="13.9" customHeight="1" x14ac:dyDescent="0.25">
      <c r="A841" s="55"/>
      <c r="B841" s="104"/>
      <c r="C841" s="334"/>
      <c r="D841" s="316"/>
      <c r="E841" s="316"/>
      <c r="F841" s="316"/>
      <c r="G841" s="316"/>
      <c r="H841" s="316"/>
      <c r="I841" s="316"/>
      <c r="J841" s="317"/>
      <c r="K841" s="104" t="s">
        <v>243</v>
      </c>
      <c r="L841" s="104"/>
      <c r="M841" s="104"/>
      <c r="N841" s="104"/>
      <c r="O841" s="104"/>
      <c r="P841" s="104"/>
      <c r="Q841" s="104"/>
      <c r="R841" s="104"/>
      <c r="S841" s="104"/>
      <c r="T841" s="104"/>
      <c r="U841" s="104"/>
      <c r="V841" s="104"/>
      <c r="W841" s="104"/>
      <c r="X841" s="104"/>
      <c r="Y841" s="104"/>
      <c r="Z841" s="104"/>
      <c r="AA841" s="52"/>
      <c r="AC841" s="71" t="s">
        <v>81</v>
      </c>
      <c r="AD841" s="12" t="s">
        <v>244</v>
      </c>
    </row>
    <row r="842" spans="1:30" ht="13.9" customHeight="1" x14ac:dyDescent="0.25">
      <c r="A842" s="55"/>
      <c r="B842" s="104"/>
      <c r="C842" s="334"/>
      <c r="D842" s="316"/>
      <c r="E842" s="316"/>
      <c r="F842" s="316"/>
      <c r="G842" s="316"/>
      <c r="H842" s="316"/>
      <c r="I842" s="316"/>
      <c r="J842" s="317"/>
      <c r="K842" s="104" t="s">
        <v>243</v>
      </c>
      <c r="L842" s="104"/>
      <c r="M842" s="104"/>
      <c r="N842" s="104"/>
      <c r="O842" s="104"/>
      <c r="P842" s="104"/>
      <c r="Q842" s="104"/>
      <c r="R842" s="104"/>
      <c r="S842" s="104"/>
      <c r="T842" s="104"/>
      <c r="U842" s="104"/>
      <c r="V842" s="104"/>
      <c r="W842" s="104"/>
      <c r="X842" s="104"/>
      <c r="Y842" s="104"/>
      <c r="Z842" s="104"/>
      <c r="AA842" s="52"/>
      <c r="AC842" s="71" t="s">
        <v>81</v>
      </c>
      <c r="AD842" s="12" t="s">
        <v>244</v>
      </c>
    </row>
    <row r="843" spans="1:30" ht="13.9" customHeight="1" x14ac:dyDescent="0.25">
      <c r="A843" s="55"/>
      <c r="B843" s="104"/>
      <c r="C843" s="334"/>
      <c r="D843" s="316"/>
      <c r="E843" s="316"/>
      <c r="F843" s="316"/>
      <c r="G843" s="316"/>
      <c r="H843" s="316"/>
      <c r="I843" s="316"/>
      <c r="J843" s="317"/>
      <c r="K843" s="104" t="s">
        <v>243</v>
      </c>
      <c r="L843" s="104"/>
      <c r="M843" s="104"/>
      <c r="N843" s="104"/>
      <c r="O843" s="104"/>
      <c r="P843" s="104"/>
      <c r="Q843" s="104"/>
      <c r="R843" s="104"/>
      <c r="S843" s="104"/>
      <c r="T843" s="104"/>
      <c r="U843" s="104"/>
      <c r="V843" s="104"/>
      <c r="W843" s="104"/>
      <c r="X843" s="104"/>
      <c r="Y843" s="104"/>
      <c r="Z843" s="104"/>
      <c r="AA843" s="52"/>
      <c r="AC843" s="71" t="s">
        <v>81</v>
      </c>
      <c r="AD843" s="12" t="s">
        <v>244</v>
      </c>
    </row>
    <row r="844" spans="1:30" ht="13.9" customHeight="1" x14ac:dyDescent="0.25">
      <c r="A844" s="55"/>
      <c r="B844" s="104"/>
      <c r="C844" s="334"/>
      <c r="D844" s="316"/>
      <c r="E844" s="316"/>
      <c r="F844" s="316"/>
      <c r="G844" s="316"/>
      <c r="H844" s="316"/>
      <c r="I844" s="316"/>
      <c r="J844" s="317"/>
      <c r="K844" s="104" t="s">
        <v>243</v>
      </c>
      <c r="L844" s="104"/>
      <c r="M844" s="104"/>
      <c r="N844" s="104"/>
      <c r="O844" s="104"/>
      <c r="P844" s="104"/>
      <c r="Q844" s="104"/>
      <c r="R844" s="104"/>
      <c r="S844" s="104"/>
      <c r="T844" s="104"/>
      <c r="U844" s="104"/>
      <c r="V844" s="104"/>
      <c r="W844" s="104"/>
      <c r="X844" s="104"/>
      <c r="Y844" s="104"/>
      <c r="Z844" s="104"/>
      <c r="AA844" s="52"/>
      <c r="AC844" s="71" t="s">
        <v>81</v>
      </c>
      <c r="AD844" s="12" t="s">
        <v>244</v>
      </c>
    </row>
    <row r="845" spans="1:30" ht="13.9" customHeight="1" x14ac:dyDescent="0.25">
      <c r="A845" s="55"/>
      <c r="B845" s="104"/>
      <c r="C845" s="334"/>
      <c r="D845" s="316"/>
      <c r="E845" s="316"/>
      <c r="F845" s="316"/>
      <c r="G845" s="316"/>
      <c r="H845" s="316"/>
      <c r="I845" s="316"/>
      <c r="J845" s="317"/>
      <c r="K845" s="104" t="s">
        <v>243</v>
      </c>
      <c r="L845" s="104"/>
      <c r="M845" s="104"/>
      <c r="N845" s="104"/>
      <c r="O845" s="104"/>
      <c r="P845" s="104"/>
      <c r="Q845" s="104"/>
      <c r="R845" s="104"/>
      <c r="S845" s="104"/>
      <c r="T845" s="104"/>
      <c r="U845" s="104"/>
      <c r="V845" s="104"/>
      <c r="W845" s="104"/>
      <c r="X845" s="104"/>
      <c r="Y845" s="104"/>
      <c r="Z845" s="104"/>
      <c r="AA845" s="52"/>
      <c r="AC845" s="71" t="s">
        <v>81</v>
      </c>
      <c r="AD845" s="12" t="s">
        <v>244</v>
      </c>
    </row>
    <row r="846" spans="1:30" ht="13.9" customHeight="1" x14ac:dyDescent="0.25">
      <c r="A846" s="55"/>
      <c r="B846" s="104"/>
      <c r="C846" s="334"/>
      <c r="D846" s="316"/>
      <c r="E846" s="316"/>
      <c r="F846" s="316"/>
      <c r="G846" s="316"/>
      <c r="H846" s="316"/>
      <c r="I846" s="316"/>
      <c r="J846" s="317"/>
      <c r="K846" s="104" t="s">
        <v>243</v>
      </c>
      <c r="L846" s="104"/>
      <c r="M846" s="104"/>
      <c r="N846" s="104"/>
      <c r="O846" s="104"/>
      <c r="P846" s="104"/>
      <c r="Q846" s="104"/>
      <c r="R846" s="104"/>
      <c r="S846" s="104"/>
      <c r="T846" s="104"/>
      <c r="U846" s="104"/>
      <c r="V846" s="104"/>
      <c r="W846" s="104"/>
      <c r="X846" s="104"/>
      <c r="Y846" s="104"/>
      <c r="Z846" s="104"/>
      <c r="AA846" s="52"/>
      <c r="AC846" s="71" t="s">
        <v>81</v>
      </c>
      <c r="AD846" s="12" t="s">
        <v>244</v>
      </c>
    </row>
    <row r="847" spans="1:30" ht="13.9" customHeight="1" x14ac:dyDescent="0.25">
      <c r="A847" s="55"/>
      <c r="B847" s="104"/>
      <c r="C847" s="334"/>
      <c r="D847" s="316"/>
      <c r="E847" s="316"/>
      <c r="F847" s="316"/>
      <c r="G847" s="316"/>
      <c r="H847" s="316"/>
      <c r="I847" s="316"/>
      <c r="J847" s="317"/>
      <c r="K847" s="104" t="s">
        <v>243</v>
      </c>
      <c r="L847" s="104"/>
      <c r="M847" s="104"/>
      <c r="N847" s="104"/>
      <c r="O847" s="104"/>
      <c r="P847" s="104"/>
      <c r="Q847" s="104"/>
      <c r="R847" s="104"/>
      <c r="S847" s="104"/>
      <c r="T847" s="104"/>
      <c r="U847" s="104"/>
      <c r="V847" s="104"/>
      <c r="W847" s="104"/>
      <c r="X847" s="104"/>
      <c r="Y847" s="104"/>
      <c r="Z847" s="104"/>
      <c r="AA847" s="52"/>
      <c r="AC847" s="71" t="s">
        <v>81</v>
      </c>
      <c r="AD847" s="12" t="s">
        <v>244</v>
      </c>
    </row>
    <row r="848" spans="1:30" ht="13.9" customHeight="1" x14ac:dyDescent="0.25">
      <c r="A848" s="55"/>
      <c r="B848" s="104"/>
      <c r="C848" s="334"/>
      <c r="D848" s="316"/>
      <c r="E848" s="316"/>
      <c r="F848" s="316"/>
      <c r="G848" s="316"/>
      <c r="H848" s="316"/>
      <c r="I848" s="316"/>
      <c r="J848" s="317"/>
      <c r="K848" s="104" t="s">
        <v>243</v>
      </c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52"/>
      <c r="AC848" s="71" t="s">
        <v>81</v>
      </c>
      <c r="AD848" s="12" t="s">
        <v>244</v>
      </c>
    </row>
    <row r="849" spans="1:34" ht="13.9" customHeight="1" x14ac:dyDescent="0.25">
      <c r="A849" s="55"/>
      <c r="B849" s="104"/>
      <c r="C849" s="334"/>
      <c r="D849" s="316"/>
      <c r="E849" s="316"/>
      <c r="F849" s="316"/>
      <c r="G849" s="316"/>
      <c r="H849" s="316"/>
      <c r="I849" s="316"/>
      <c r="J849" s="317"/>
      <c r="K849" s="104" t="s">
        <v>243</v>
      </c>
      <c r="L849" s="104"/>
      <c r="M849" s="104"/>
      <c r="N849" s="104"/>
      <c r="O849" s="104"/>
      <c r="P849" s="104"/>
      <c r="Q849" s="104"/>
      <c r="R849" s="104"/>
      <c r="S849" s="104"/>
      <c r="T849" s="104"/>
      <c r="U849" s="104"/>
      <c r="V849" s="104"/>
      <c r="W849" s="104"/>
      <c r="X849" s="104"/>
      <c r="Y849" s="104"/>
      <c r="Z849" s="104"/>
      <c r="AA849" s="52"/>
      <c r="AC849" s="72" t="s">
        <v>81</v>
      </c>
      <c r="AD849" s="12" t="s">
        <v>244</v>
      </c>
    </row>
    <row r="850" spans="1:34" ht="30" customHeight="1" x14ac:dyDescent="0.25">
      <c r="A850" s="56" t="s">
        <v>31</v>
      </c>
      <c r="B850" s="332" t="s">
        <v>569</v>
      </c>
      <c r="C850" s="335"/>
      <c r="D850" s="335"/>
      <c r="E850" s="335"/>
      <c r="F850" s="335"/>
      <c r="G850" s="335"/>
      <c r="H850" s="335"/>
      <c r="I850" s="335"/>
      <c r="J850" s="336"/>
      <c r="K850" s="66">
        <f>SUM(K837:K849)</f>
        <v>148</v>
      </c>
      <c r="L850" s="66">
        <f>SUM(L837:L849)</f>
        <v>0</v>
      </c>
      <c r="M850" s="66">
        <f>SUM(M837:M849)</f>
        <v>0</v>
      </c>
      <c r="N850" s="66">
        <f>SUM(N837:N849)</f>
        <v>5</v>
      </c>
      <c r="O850" s="66">
        <f>SUM(O837:O849)</f>
        <v>1</v>
      </c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66">
        <f>SUM(K850:Y850)</f>
        <v>154</v>
      </c>
      <c r="AA850" s="52"/>
      <c r="AC850" s="72"/>
      <c r="AD850" s="4" t="s">
        <v>178</v>
      </c>
    </row>
    <row r="851" spans="1:34" ht="15.75" customHeight="1" x14ac:dyDescent="0.25">
      <c r="AA851" s="40" t="s">
        <v>82</v>
      </c>
      <c r="AC851"/>
    </row>
    <row r="852" spans="1:34" ht="31.15" customHeight="1" x14ac:dyDescent="0.25">
      <c r="A852" s="4"/>
      <c r="B852" s="4"/>
      <c r="C852" s="337" t="s">
        <v>514</v>
      </c>
      <c r="D852" s="337"/>
      <c r="E852" s="337"/>
      <c r="F852" s="337"/>
      <c r="G852" s="337"/>
      <c r="H852" s="337"/>
      <c r="I852" s="337"/>
      <c r="J852" s="337"/>
      <c r="K852" s="337"/>
      <c r="L852" s="337"/>
      <c r="M852" s="337"/>
      <c r="N852" s="338" t="s">
        <v>38</v>
      </c>
      <c r="O852" s="339"/>
      <c r="P852" s="339"/>
      <c r="Q852" s="339"/>
      <c r="R852" s="339"/>
      <c r="S852" s="339"/>
      <c r="T852" s="339"/>
      <c r="U852" s="339"/>
      <c r="V852" s="339"/>
      <c r="W852" s="339"/>
      <c r="X852" s="339"/>
      <c r="Y852" s="340"/>
      <c r="Z852" s="4"/>
      <c r="AA852" s="4"/>
      <c r="AC852"/>
    </row>
    <row r="853" spans="1:34" ht="24.75" customHeight="1" x14ac:dyDescent="0.25">
      <c r="A853" s="29"/>
      <c r="B853" s="30"/>
      <c r="C853" s="341" t="s">
        <v>576</v>
      </c>
      <c r="D853" s="342"/>
      <c r="E853" s="342"/>
      <c r="F853" s="341" t="s">
        <v>577</v>
      </c>
      <c r="G853" s="342"/>
      <c r="H853" s="342"/>
      <c r="I853" s="341" t="s">
        <v>578</v>
      </c>
      <c r="J853" s="342"/>
      <c r="K853" s="341" t="s">
        <v>579</v>
      </c>
      <c r="L853" s="341" t="s">
        <v>580</v>
      </c>
      <c r="M853" s="342"/>
      <c r="N853" s="228" t="s">
        <v>576</v>
      </c>
      <c r="O853" s="229" t="s">
        <v>577</v>
      </c>
      <c r="P853" s="341" t="s">
        <v>578</v>
      </c>
      <c r="Q853" s="342"/>
      <c r="R853" s="341" t="s">
        <v>579</v>
      </c>
      <c r="S853" s="342"/>
      <c r="T853" s="341" t="s">
        <v>580</v>
      </c>
      <c r="U853" s="342"/>
      <c r="V853" s="341" t="s">
        <v>581</v>
      </c>
      <c r="W853" s="342"/>
      <c r="X853" s="230" t="s">
        <v>582</v>
      </c>
      <c r="Y853" s="231" t="s">
        <v>583</v>
      </c>
      <c r="Z853" s="4"/>
      <c r="AC853"/>
    </row>
    <row r="854" spans="1:34" ht="24.75" customHeight="1" x14ac:dyDescent="0.25">
      <c r="A854" s="31"/>
      <c r="B854" s="32"/>
      <c r="C854" s="342"/>
      <c r="D854" s="342"/>
      <c r="E854" s="342"/>
      <c r="F854" s="342"/>
      <c r="G854" s="342"/>
      <c r="H854" s="342"/>
      <c r="I854" s="342"/>
      <c r="J854" s="342"/>
      <c r="K854" s="342"/>
      <c r="L854" s="342"/>
      <c r="M854" s="342"/>
      <c r="N854" s="232" t="s">
        <v>584</v>
      </c>
      <c r="O854" s="233" t="s">
        <v>585</v>
      </c>
      <c r="P854" s="343" t="s">
        <v>586</v>
      </c>
      <c r="Q854" s="344"/>
      <c r="R854" s="343" t="s">
        <v>587</v>
      </c>
      <c r="S854" s="344"/>
      <c r="T854" s="343" t="s">
        <v>588</v>
      </c>
      <c r="U854" s="344"/>
      <c r="V854" s="343" t="s">
        <v>589</v>
      </c>
      <c r="W854" s="344"/>
      <c r="X854" s="234" t="s">
        <v>590</v>
      </c>
      <c r="Y854" s="235" t="s">
        <v>591</v>
      </c>
      <c r="AA854" s="34"/>
      <c r="AC854"/>
    </row>
    <row r="855" spans="1:34" ht="15" customHeight="1" x14ac:dyDescent="0.25">
      <c r="AC855"/>
      <c r="AF855" s="12"/>
    </row>
    <row r="856" spans="1:34" ht="16.5" customHeight="1" x14ac:dyDescent="0.25">
      <c r="A856"/>
      <c r="J856" s="252"/>
      <c r="K856" s="252"/>
      <c r="L856" s="252"/>
      <c r="M856" s="252"/>
      <c r="N856" s="304"/>
      <c r="O856" s="304"/>
      <c r="P856" s="304"/>
      <c r="Q856" s="304"/>
      <c r="R856" s="304"/>
      <c r="S856" s="304"/>
      <c r="T856" s="304"/>
      <c r="U856" s="304"/>
      <c r="V856" s="304"/>
      <c r="W856" s="304"/>
      <c r="X856" s="30"/>
      <c r="Y856" s="2"/>
      <c r="Z856" s="2"/>
      <c r="AA856" s="3"/>
      <c r="AC856"/>
      <c r="AD856" t="s">
        <v>535</v>
      </c>
      <c r="AH856" s="105" t="s">
        <v>573</v>
      </c>
    </row>
    <row r="857" spans="1:34" ht="22.5" customHeight="1" x14ac:dyDescent="0.25">
      <c r="A857" s="57"/>
      <c r="B857" s="29"/>
      <c r="C857" s="29"/>
      <c r="D857" s="29"/>
      <c r="E857" s="29"/>
      <c r="F857" s="29"/>
      <c r="G857" s="29"/>
      <c r="H857" s="29"/>
      <c r="I857" s="29"/>
      <c r="J857" s="252"/>
      <c r="K857" s="252"/>
      <c r="L857" s="252"/>
      <c r="M857" s="252"/>
      <c r="N857" s="253"/>
      <c r="O857" s="253"/>
      <c r="P857" s="253"/>
      <c r="Q857" s="253"/>
      <c r="R857" s="253"/>
      <c r="S857" s="253"/>
      <c r="T857" s="253"/>
      <c r="U857" s="253"/>
      <c r="V857" s="253"/>
      <c r="W857" s="253"/>
      <c r="X857" s="35"/>
      <c r="Y857" s="247" t="s">
        <v>63</v>
      </c>
      <c r="Z857" s="248"/>
      <c r="AC857"/>
      <c r="AH857" s="105" t="s">
        <v>572</v>
      </c>
    </row>
    <row r="858" spans="1:34" ht="22.5" customHeight="1" x14ac:dyDescent="0.25">
      <c r="A858" s="57"/>
      <c r="B858" s="29"/>
      <c r="C858" s="29"/>
      <c r="D858" s="29"/>
      <c r="E858" s="29"/>
      <c r="F858" s="29"/>
      <c r="G858" s="29"/>
      <c r="H858" s="29"/>
      <c r="I858" s="29"/>
      <c r="J858" s="252" t="s">
        <v>1</v>
      </c>
      <c r="K858" s="252"/>
      <c r="L858" s="252"/>
      <c r="M858" s="252"/>
      <c r="N858" s="8" t="s">
        <v>511</v>
      </c>
      <c r="O858" s="8"/>
      <c r="P858" s="8"/>
      <c r="Q858" s="8"/>
      <c r="R858" s="2" t="s">
        <v>2</v>
      </c>
      <c r="S858" s="2"/>
      <c r="T858" s="2"/>
      <c r="U858" s="8" t="s">
        <v>510</v>
      </c>
      <c r="W858" s="8"/>
      <c r="X858" s="35"/>
      <c r="Y858" s="249"/>
      <c r="Z858" s="250"/>
      <c r="AC858"/>
    </row>
    <row r="859" spans="1:34" ht="22.5" customHeight="1" x14ac:dyDescent="0.25">
      <c r="A859" s="57"/>
      <c r="B859" s="29"/>
      <c r="C859" s="29"/>
      <c r="D859" s="29"/>
      <c r="E859" s="29"/>
      <c r="F859" s="29"/>
      <c r="G859" s="29"/>
      <c r="H859" s="29"/>
      <c r="I859" s="29"/>
      <c r="O859" s="8"/>
      <c r="P859" s="8"/>
      <c r="Q859" s="8"/>
      <c r="R859" s="2" t="s">
        <v>3</v>
      </c>
      <c r="S859" s="2"/>
      <c r="T859" s="2"/>
      <c r="U859" s="8" t="s">
        <v>512</v>
      </c>
      <c r="W859" s="8"/>
      <c r="Y859" s="245" t="s">
        <v>535</v>
      </c>
      <c r="Z859" s="245"/>
      <c r="AC859"/>
    </row>
    <row r="860" spans="1:34" ht="22.5" customHeight="1" x14ac:dyDescent="0.25">
      <c r="A860" s="57"/>
      <c r="B860" s="29"/>
      <c r="C860" s="29"/>
      <c r="D860" s="29"/>
      <c r="E860" s="29"/>
      <c r="F860" s="29"/>
      <c r="G860" s="29"/>
      <c r="H860" s="29"/>
      <c r="I860" s="29"/>
      <c r="O860" s="8"/>
      <c r="P860" s="8"/>
      <c r="Q860" s="8"/>
      <c r="R860" s="8"/>
      <c r="S860" s="8"/>
      <c r="T860" s="8"/>
      <c r="U860" s="8"/>
      <c r="V860" s="8"/>
      <c r="W860" s="260"/>
      <c r="X860" s="260"/>
      <c r="Y860" s="260"/>
      <c r="Z860" s="260"/>
      <c r="AC860"/>
    </row>
    <row r="861" spans="1:34" ht="22.5" customHeight="1" x14ac:dyDescent="0.25">
      <c r="A861" s="57"/>
      <c r="B861" s="29"/>
      <c r="C861" s="29"/>
      <c r="D861" s="29"/>
      <c r="E861" s="29"/>
      <c r="F861" s="29"/>
      <c r="G861" s="29"/>
      <c r="H861" s="29"/>
      <c r="I861" s="29"/>
      <c r="O861" s="8"/>
      <c r="P861" s="8"/>
      <c r="Q861" s="8"/>
      <c r="R861" s="8"/>
      <c r="S861" s="8"/>
      <c r="T861" s="8"/>
      <c r="U861" s="8"/>
      <c r="V861" s="8"/>
      <c r="W861" s="260"/>
      <c r="X861" s="260"/>
      <c r="Y861" s="260"/>
      <c r="Z861" s="260"/>
      <c r="AC861"/>
    </row>
    <row r="862" spans="1:34" ht="23.25" customHeight="1" x14ac:dyDescent="0.25">
      <c r="A862" s="57"/>
      <c r="B862" s="29"/>
      <c r="C862" s="29"/>
      <c r="D862" s="29"/>
      <c r="E862" s="29"/>
      <c r="F862" s="29"/>
      <c r="G862" s="29"/>
      <c r="H862" s="29"/>
      <c r="I862" s="29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302" t="s">
        <v>536</v>
      </c>
      <c r="X862" s="302"/>
      <c r="Y862" s="302"/>
      <c r="Z862" s="302"/>
      <c r="AC862"/>
    </row>
    <row r="863" spans="1:34" ht="24.95" customHeight="1" x14ac:dyDescent="0.25">
      <c r="A863" s="45" t="s">
        <v>4</v>
      </c>
      <c r="B863" s="330" t="s">
        <v>5</v>
      </c>
      <c r="C863" s="330"/>
      <c r="D863" s="330"/>
      <c r="E863" s="330"/>
      <c r="F863" s="330"/>
      <c r="G863" s="330"/>
      <c r="H863" s="330"/>
      <c r="I863" s="330"/>
      <c r="J863" s="330"/>
      <c r="K863" s="330" t="s">
        <v>6</v>
      </c>
      <c r="L863" s="330"/>
      <c r="M863" s="330"/>
      <c r="N863" s="330"/>
      <c r="O863" s="330"/>
      <c r="P863" s="330"/>
      <c r="Q863" s="330"/>
      <c r="R863" s="330"/>
      <c r="S863" s="330"/>
      <c r="T863" s="330"/>
      <c r="U863" s="330"/>
      <c r="V863" s="330"/>
      <c r="W863" s="330"/>
      <c r="X863" s="330"/>
      <c r="Y863" s="330"/>
      <c r="Z863" s="330"/>
      <c r="AC863"/>
    </row>
    <row r="864" spans="1:34" ht="48.75" customHeight="1" x14ac:dyDescent="0.25">
      <c r="A864" s="45" t="s">
        <v>56</v>
      </c>
      <c r="B864" s="331" t="s">
        <v>57</v>
      </c>
      <c r="C864" s="332"/>
      <c r="D864" s="332"/>
      <c r="E864" s="332"/>
      <c r="F864" s="332"/>
      <c r="G864" s="332"/>
      <c r="H864" s="332"/>
      <c r="I864" s="332"/>
      <c r="J864" s="333"/>
      <c r="K864" s="11" t="s">
        <v>181</v>
      </c>
      <c r="L864" s="11" t="s">
        <v>183</v>
      </c>
      <c r="M864" s="11" t="s">
        <v>185</v>
      </c>
      <c r="N864" s="11" t="s">
        <v>187</v>
      </c>
      <c r="O864" s="11" t="s">
        <v>189</v>
      </c>
      <c r="P864" s="11" t="s">
        <v>191</v>
      </c>
      <c r="Q864" s="11" t="s">
        <v>193</v>
      </c>
      <c r="R864" s="11" t="s">
        <v>195</v>
      </c>
      <c r="S864" s="11" t="s">
        <v>197</v>
      </c>
      <c r="T864" s="11" t="s">
        <v>199</v>
      </c>
      <c r="U864" s="11" t="s">
        <v>201</v>
      </c>
      <c r="V864" s="11" t="s">
        <v>203</v>
      </c>
      <c r="W864" s="11" t="s">
        <v>205</v>
      </c>
      <c r="X864" s="11" t="s">
        <v>207</v>
      </c>
      <c r="Y864" s="11" t="s">
        <v>209</v>
      </c>
      <c r="Z864" s="46" t="s">
        <v>210</v>
      </c>
      <c r="AC864"/>
      <c r="AD864" s="15" t="s">
        <v>179</v>
      </c>
    </row>
    <row r="865" spans="1:30" ht="12.75" customHeight="1" x14ac:dyDescent="0.25">
      <c r="A865" s="47" t="s">
        <v>8</v>
      </c>
      <c r="B865" s="318" t="s">
        <v>9</v>
      </c>
      <c r="C865" s="319"/>
      <c r="D865" s="319"/>
      <c r="E865" s="319"/>
      <c r="F865" s="319"/>
      <c r="G865" s="319"/>
      <c r="H865" s="319"/>
      <c r="I865" s="319"/>
      <c r="J865" s="320"/>
      <c r="K865" s="48" t="s">
        <v>10</v>
      </c>
      <c r="L865" s="48" t="s">
        <v>11</v>
      </c>
      <c r="M865" s="48" t="s">
        <v>12</v>
      </c>
      <c r="N865" s="48" t="s">
        <v>13</v>
      </c>
      <c r="O865" s="48" t="s">
        <v>14</v>
      </c>
      <c r="P865" s="48" t="s">
        <v>15</v>
      </c>
      <c r="Q865" s="48" t="s">
        <v>16</v>
      </c>
      <c r="R865" s="48" t="s">
        <v>17</v>
      </c>
      <c r="S865" s="48" t="s">
        <v>18</v>
      </c>
      <c r="T865" s="48" t="s">
        <v>19</v>
      </c>
      <c r="U865" s="48" t="s">
        <v>20</v>
      </c>
      <c r="V865" s="48" t="s">
        <v>21</v>
      </c>
      <c r="W865" s="48" t="s">
        <v>22</v>
      </c>
      <c r="X865" s="48" t="s">
        <v>23</v>
      </c>
      <c r="Y865" s="48" t="s">
        <v>24</v>
      </c>
      <c r="Z865" s="48" t="s">
        <v>25</v>
      </c>
      <c r="AA865" s="49"/>
      <c r="AC865"/>
      <c r="AD865" s="18"/>
    </row>
    <row r="866" spans="1:30" ht="30" customHeight="1" x14ac:dyDescent="0.25">
      <c r="A866" s="25" t="s">
        <v>26</v>
      </c>
      <c r="B866" s="345" t="s">
        <v>570</v>
      </c>
      <c r="C866" s="346"/>
      <c r="D866" s="346"/>
      <c r="E866" s="346"/>
      <c r="F866" s="346"/>
      <c r="G866" s="346"/>
      <c r="H866" s="346"/>
      <c r="I866" s="346"/>
      <c r="J866" s="346"/>
      <c r="K866" s="67">
        <f t="shared" ref="K866:Y866" si="78">K176+K190+K264+K278+K352+K366+K440+K454+K528+K542+K616+K630+K704+K718+K792+K806</f>
        <v>9735</v>
      </c>
      <c r="L866" s="67">
        <f t="shared" si="78"/>
        <v>10711</v>
      </c>
      <c r="M866" s="67">
        <f t="shared" si="78"/>
        <v>11531</v>
      </c>
      <c r="N866" s="67">
        <f t="shared" si="78"/>
        <v>8614</v>
      </c>
      <c r="O866" s="67">
        <f t="shared" si="78"/>
        <v>6935</v>
      </c>
      <c r="P866" s="67">
        <f t="shared" si="78"/>
        <v>10701</v>
      </c>
      <c r="Q866" s="67">
        <f t="shared" si="78"/>
        <v>7462</v>
      </c>
      <c r="R866" s="67">
        <f t="shared" si="78"/>
        <v>2709</v>
      </c>
      <c r="S866" s="67">
        <f t="shared" si="78"/>
        <v>3968</v>
      </c>
      <c r="T866" s="67">
        <f t="shared" si="78"/>
        <v>8501</v>
      </c>
      <c r="U866" s="67">
        <f t="shared" si="78"/>
        <v>5705</v>
      </c>
      <c r="V866" s="67">
        <f t="shared" si="78"/>
        <v>5223</v>
      </c>
      <c r="W866" s="67">
        <f t="shared" si="78"/>
        <v>4963</v>
      </c>
      <c r="X866" s="67">
        <f t="shared" si="78"/>
        <v>6110</v>
      </c>
      <c r="Y866" s="67">
        <f t="shared" si="78"/>
        <v>1894</v>
      </c>
      <c r="Z866" s="67">
        <f>SUM(K866:Y866)</f>
        <v>104762</v>
      </c>
      <c r="AB866" s="13" t="s">
        <v>168</v>
      </c>
      <c r="AC866" s="26" t="s">
        <v>175</v>
      </c>
      <c r="AD866" s="12" t="s">
        <v>157</v>
      </c>
    </row>
    <row r="867" spans="1:30" ht="30" customHeight="1" x14ac:dyDescent="0.25">
      <c r="A867" s="25" t="s">
        <v>31</v>
      </c>
      <c r="B867" s="263" t="s">
        <v>58</v>
      </c>
      <c r="C867" s="263"/>
      <c r="D867" s="263"/>
      <c r="E867" s="263"/>
      <c r="F867" s="263"/>
      <c r="G867" s="263"/>
      <c r="H867" s="263"/>
      <c r="I867" s="263"/>
      <c r="J867" s="263"/>
      <c r="K867" s="107">
        <v>793</v>
      </c>
      <c r="L867" s="107">
        <v>715</v>
      </c>
      <c r="M867" s="107">
        <v>375</v>
      </c>
      <c r="N867" s="107">
        <v>146</v>
      </c>
      <c r="O867" s="107">
        <v>156</v>
      </c>
      <c r="P867" s="107">
        <v>386</v>
      </c>
      <c r="Q867" s="107">
        <v>207</v>
      </c>
      <c r="R867" s="107">
        <v>78</v>
      </c>
      <c r="S867" s="107">
        <v>60</v>
      </c>
      <c r="T867" s="107">
        <v>333</v>
      </c>
      <c r="U867" s="107">
        <v>180</v>
      </c>
      <c r="V867" s="107">
        <v>146</v>
      </c>
      <c r="W867" s="107">
        <v>209</v>
      </c>
      <c r="X867" s="107">
        <v>411</v>
      </c>
      <c r="Y867" s="107">
        <v>33</v>
      </c>
      <c r="Z867" s="64">
        <f>SUM(K867:Y867)</f>
        <v>4228</v>
      </c>
      <c r="AB867" s="13"/>
      <c r="AC867" s="26" t="s">
        <v>81</v>
      </c>
      <c r="AD867" s="12" t="s">
        <v>158</v>
      </c>
    </row>
    <row r="868" spans="1:30" ht="30" customHeight="1" x14ac:dyDescent="0.25">
      <c r="A868" s="25" t="s">
        <v>59</v>
      </c>
      <c r="B868" s="263" t="s">
        <v>571</v>
      </c>
      <c r="C868" s="263"/>
      <c r="D868" s="263"/>
      <c r="E868" s="263"/>
      <c r="F868" s="263"/>
      <c r="G868" s="263"/>
      <c r="H868" s="263"/>
      <c r="I868" s="263"/>
      <c r="J868" s="263"/>
      <c r="K868" s="67">
        <f t="shared" ref="K868:Y868" si="79">K866+K867</f>
        <v>10528</v>
      </c>
      <c r="L868" s="67">
        <f t="shared" si="79"/>
        <v>11426</v>
      </c>
      <c r="M868" s="67">
        <f t="shared" si="79"/>
        <v>11906</v>
      </c>
      <c r="N868" s="67">
        <f t="shared" si="79"/>
        <v>8760</v>
      </c>
      <c r="O868" s="67">
        <f t="shared" si="79"/>
        <v>7091</v>
      </c>
      <c r="P868" s="67">
        <f t="shared" si="79"/>
        <v>11087</v>
      </c>
      <c r="Q868" s="67">
        <f t="shared" si="79"/>
        <v>7669</v>
      </c>
      <c r="R868" s="67">
        <f t="shared" si="79"/>
        <v>2787</v>
      </c>
      <c r="S868" s="67">
        <f t="shared" si="79"/>
        <v>4028</v>
      </c>
      <c r="T868" s="67">
        <f t="shared" si="79"/>
        <v>8834</v>
      </c>
      <c r="U868" s="67">
        <f t="shared" si="79"/>
        <v>5885</v>
      </c>
      <c r="V868" s="67">
        <f t="shared" si="79"/>
        <v>5369</v>
      </c>
      <c r="W868" s="67">
        <f t="shared" si="79"/>
        <v>5172</v>
      </c>
      <c r="X868" s="67">
        <f t="shared" si="79"/>
        <v>6521</v>
      </c>
      <c r="Y868" s="67">
        <f t="shared" si="79"/>
        <v>1927</v>
      </c>
      <c r="Z868" s="67">
        <f>SUM(K868:Y868)</f>
        <v>108990</v>
      </c>
      <c r="AB868" s="28" t="s">
        <v>163</v>
      </c>
      <c r="AC868" s="26" t="s">
        <v>176</v>
      </c>
      <c r="AD868" s="12" t="s">
        <v>159</v>
      </c>
    </row>
    <row r="869" spans="1:30" ht="15" customHeight="1" x14ac:dyDescent="0.25">
      <c r="AA869" s="12" t="s">
        <v>82</v>
      </c>
      <c r="AC869"/>
    </row>
    <row r="870" spans="1:30" x14ac:dyDescent="0.25">
      <c r="AC870"/>
    </row>
    <row r="871" spans="1:30" ht="15.75" customHeight="1" x14ac:dyDescent="0.25">
      <c r="P871" s="4"/>
      <c r="Q871" s="4"/>
      <c r="R871" s="60"/>
      <c r="S871" s="4"/>
      <c r="T871" s="4"/>
      <c r="U871" s="60"/>
      <c r="V871" s="29"/>
      <c r="W871" s="29"/>
      <c r="X871" s="29"/>
      <c r="Y871" s="29"/>
      <c r="AC871"/>
    </row>
    <row r="872" spans="1:30" ht="16.5" customHeight="1" x14ac:dyDescent="0.25">
      <c r="A872" s="4"/>
      <c r="B872" s="4"/>
      <c r="C872" s="288" t="s">
        <v>513</v>
      </c>
      <c r="D872" s="289"/>
      <c r="E872" s="289"/>
      <c r="F872" s="289"/>
      <c r="G872" s="289"/>
      <c r="H872" s="289"/>
      <c r="I872" s="289"/>
      <c r="J872" s="289"/>
      <c r="K872" s="289"/>
      <c r="L872" s="289"/>
      <c r="M872" s="289"/>
      <c r="N872" s="289"/>
      <c r="O872" s="289"/>
      <c r="P872" s="289"/>
      <c r="Q872" s="289"/>
      <c r="R872" s="289"/>
      <c r="S872" s="289"/>
      <c r="T872" s="289"/>
      <c r="U872" s="289"/>
      <c r="V872" s="289"/>
      <c r="W872" s="289"/>
      <c r="X872" s="289"/>
      <c r="Y872" s="290"/>
      <c r="Z872" s="4"/>
      <c r="AA872" s="4"/>
      <c r="AC872"/>
    </row>
    <row r="873" spans="1:30" ht="19.5" customHeight="1" x14ac:dyDescent="0.25">
      <c r="A873" s="29"/>
      <c r="B873" s="30"/>
      <c r="C873" s="254" t="s">
        <v>33</v>
      </c>
      <c r="D873" s="255"/>
      <c r="E873" s="255"/>
      <c r="F873" s="255"/>
      <c r="G873" s="255"/>
      <c r="H873" s="255"/>
      <c r="I873" s="256"/>
      <c r="J873" s="254" t="s">
        <v>34</v>
      </c>
      <c r="K873" s="255"/>
      <c r="L873" s="255"/>
      <c r="M873" s="256"/>
      <c r="N873" s="254" t="s">
        <v>35</v>
      </c>
      <c r="O873" s="255"/>
      <c r="P873" s="255"/>
      <c r="Q873" s="256"/>
      <c r="R873" s="254" t="s">
        <v>36</v>
      </c>
      <c r="S873" s="255"/>
      <c r="T873" s="255"/>
      <c r="U873" s="256"/>
      <c r="V873" s="254" t="s">
        <v>37</v>
      </c>
      <c r="W873" s="255"/>
      <c r="X873" s="255"/>
      <c r="Y873" s="256"/>
      <c r="Z873" s="4"/>
      <c r="AC873"/>
    </row>
    <row r="874" spans="1:30" ht="42.75" customHeight="1" x14ac:dyDescent="0.25">
      <c r="A874" s="31"/>
      <c r="B874" s="32"/>
      <c r="C874" s="351" t="s">
        <v>598</v>
      </c>
      <c r="D874" s="352"/>
      <c r="E874" s="352"/>
      <c r="F874" s="352"/>
      <c r="G874" s="352"/>
      <c r="H874" s="352"/>
      <c r="I874" s="352"/>
      <c r="J874" s="351" t="s">
        <v>599</v>
      </c>
      <c r="K874" s="352"/>
      <c r="L874" s="352"/>
      <c r="M874" s="352"/>
      <c r="N874" s="351" t="s">
        <v>595</v>
      </c>
      <c r="O874" s="352"/>
      <c r="P874" s="352"/>
      <c r="Q874" s="352"/>
      <c r="R874" s="351" t="s">
        <v>596</v>
      </c>
      <c r="S874" s="352"/>
      <c r="T874" s="352"/>
      <c r="U874" s="352"/>
      <c r="V874" s="351" t="s">
        <v>597</v>
      </c>
      <c r="W874" s="352"/>
      <c r="X874" s="352"/>
      <c r="Y874" s="352"/>
      <c r="AA874" s="34"/>
      <c r="AC874"/>
    </row>
    <row r="875" spans="1:30" ht="15.75" customHeight="1" x14ac:dyDescent="0.25">
      <c r="C875" s="350" t="s">
        <v>164</v>
      </c>
      <c r="D875" s="350"/>
      <c r="E875" s="350"/>
      <c r="F875" s="350"/>
      <c r="G875" s="350"/>
      <c r="H875" s="350"/>
      <c r="I875" s="350"/>
      <c r="J875" s="350" t="s">
        <v>164</v>
      </c>
      <c r="K875" s="350"/>
      <c r="L875" s="350"/>
      <c r="M875" s="350"/>
      <c r="N875" s="350" t="s">
        <v>164</v>
      </c>
      <c r="O875" s="350"/>
      <c r="P875" s="350"/>
      <c r="Q875" s="350"/>
      <c r="R875" s="350" t="s">
        <v>164</v>
      </c>
      <c r="S875" s="350"/>
      <c r="T875" s="350"/>
      <c r="U875" s="350"/>
      <c r="V875" s="350" t="s">
        <v>164</v>
      </c>
      <c r="W875" s="350"/>
      <c r="X875" s="350"/>
      <c r="Y875" s="350"/>
      <c r="AC875"/>
    </row>
    <row r="876" spans="1:30" ht="16.5" customHeight="1" x14ac:dyDescent="0.25">
      <c r="A876" s="31"/>
      <c r="B876" s="32"/>
      <c r="C876" s="285" t="s">
        <v>38</v>
      </c>
      <c r="D876" s="286"/>
      <c r="E876" s="286"/>
      <c r="F876" s="286"/>
      <c r="G876" s="286"/>
      <c r="H876" s="286"/>
      <c r="I876" s="286"/>
      <c r="J876" s="286"/>
      <c r="K876" s="286"/>
      <c r="L876" s="286"/>
      <c r="M876" s="286"/>
      <c r="N876" s="286"/>
      <c r="O876" s="286"/>
      <c r="P876" s="286"/>
      <c r="Q876" s="286"/>
      <c r="R876" s="286"/>
      <c r="S876" s="286"/>
      <c r="T876" s="286"/>
      <c r="U876" s="286"/>
      <c r="V876" s="286"/>
      <c r="W876" s="286"/>
      <c r="X876" s="286"/>
      <c r="Y876" s="287"/>
      <c r="AA876" s="34"/>
      <c r="AC876"/>
    </row>
    <row r="877" spans="1:30" ht="41.25" customHeight="1" x14ac:dyDescent="0.25">
      <c r="A877" s="31"/>
      <c r="B877" s="32"/>
      <c r="C877" s="347" t="s">
        <v>65</v>
      </c>
      <c r="D877" s="348"/>
      <c r="E877" s="348"/>
      <c r="F877" s="349"/>
      <c r="G877" s="347" t="s">
        <v>66</v>
      </c>
      <c r="H877" s="348"/>
      <c r="I877" s="348"/>
      <c r="J877" s="349"/>
      <c r="K877" s="347" t="s">
        <v>67</v>
      </c>
      <c r="L877" s="348"/>
      <c r="M877" s="349"/>
      <c r="N877" s="347" t="s">
        <v>68</v>
      </c>
      <c r="O877" s="348"/>
      <c r="P877" s="349"/>
      <c r="Q877" s="347" t="s">
        <v>69</v>
      </c>
      <c r="R877" s="348"/>
      <c r="S877" s="349"/>
      <c r="T877" s="347" t="s">
        <v>70</v>
      </c>
      <c r="U877" s="349"/>
      <c r="V877" s="347" t="s">
        <v>71</v>
      </c>
      <c r="W877" s="349"/>
      <c r="X877" s="347" t="s">
        <v>72</v>
      </c>
      <c r="Y877" s="349"/>
      <c r="AA877" s="34"/>
      <c r="AC877"/>
    </row>
    <row r="878" spans="1:30" ht="41.25" customHeight="1" x14ac:dyDescent="0.25">
      <c r="A878" s="34"/>
      <c r="B878" s="34"/>
      <c r="C878" s="355" t="s">
        <v>575</v>
      </c>
      <c r="D878" s="356"/>
      <c r="E878" s="356"/>
      <c r="F878" s="356"/>
      <c r="G878" s="355" t="s">
        <v>575</v>
      </c>
      <c r="H878" s="356"/>
      <c r="I878" s="356"/>
      <c r="J878" s="356"/>
      <c r="K878" s="357" t="s">
        <v>575</v>
      </c>
      <c r="L878" s="358"/>
      <c r="M878" s="358"/>
      <c r="N878" s="359" t="s">
        <v>575</v>
      </c>
      <c r="O878" s="360"/>
      <c r="P878" s="360"/>
      <c r="Q878" s="357" t="s">
        <v>575</v>
      </c>
      <c r="R878" s="358"/>
      <c r="S878" s="358"/>
      <c r="T878" s="359" t="s">
        <v>575</v>
      </c>
      <c r="U878" s="360"/>
      <c r="V878" s="357" t="s">
        <v>575</v>
      </c>
      <c r="W878" s="358"/>
      <c r="X878" s="357" t="s">
        <v>575</v>
      </c>
      <c r="Y878" s="358"/>
      <c r="Z878" s="34"/>
      <c r="AA878" s="34"/>
      <c r="AC878"/>
    </row>
    <row r="879" spans="1:30" ht="15.75" customHeight="1" x14ac:dyDescent="0.25">
      <c r="A879" s="34"/>
      <c r="B879" s="34"/>
      <c r="C879" s="350" t="s">
        <v>164</v>
      </c>
      <c r="D879" s="350"/>
      <c r="E879" s="350"/>
      <c r="F879" s="350"/>
      <c r="G879" s="350" t="s">
        <v>164</v>
      </c>
      <c r="H879" s="350"/>
      <c r="I879" s="350"/>
      <c r="J879" s="350"/>
      <c r="K879" s="350" t="s">
        <v>164</v>
      </c>
      <c r="L879" s="350"/>
      <c r="M879" s="350"/>
      <c r="N879" s="365" t="s">
        <v>164</v>
      </c>
      <c r="O879" s="365"/>
      <c r="P879" s="365"/>
      <c r="Q879" s="350" t="s">
        <v>164</v>
      </c>
      <c r="R879" s="350"/>
      <c r="S879" s="350"/>
      <c r="T879" s="365" t="s">
        <v>164</v>
      </c>
      <c r="U879" s="365"/>
      <c r="V879" s="350" t="s">
        <v>164</v>
      </c>
      <c r="W879" s="350"/>
      <c r="X879" s="350" t="s">
        <v>164</v>
      </c>
      <c r="Y879" s="350"/>
      <c r="Z879" s="34"/>
      <c r="AA879" s="12"/>
      <c r="AC879"/>
    </row>
    <row r="880" spans="1:30" ht="41.25" customHeight="1" x14ac:dyDescent="0.25">
      <c r="C880" s="361" t="s">
        <v>73</v>
      </c>
      <c r="D880" s="362"/>
      <c r="E880" s="362"/>
      <c r="F880" s="363"/>
      <c r="G880" s="353" t="s">
        <v>74</v>
      </c>
      <c r="H880" s="364"/>
      <c r="I880" s="364"/>
      <c r="J880" s="354"/>
      <c r="K880" s="347" t="s">
        <v>75</v>
      </c>
      <c r="L880" s="348"/>
      <c r="M880" s="349"/>
      <c r="N880" s="353" t="s">
        <v>76</v>
      </c>
      <c r="O880" s="364"/>
      <c r="P880" s="354"/>
      <c r="Q880" s="347" t="s">
        <v>77</v>
      </c>
      <c r="R880" s="348"/>
      <c r="S880" s="349"/>
      <c r="T880" s="353" t="s">
        <v>78</v>
      </c>
      <c r="U880" s="354"/>
      <c r="V880" s="347" t="s">
        <v>79</v>
      </c>
      <c r="W880" s="349"/>
      <c r="X880" s="347" t="s">
        <v>80</v>
      </c>
      <c r="Y880" s="349"/>
      <c r="AC880"/>
    </row>
    <row r="881" spans="1:34" ht="42" customHeight="1" x14ac:dyDescent="0.25">
      <c r="C881" s="355" t="s">
        <v>575</v>
      </c>
      <c r="D881" s="356"/>
      <c r="E881" s="356"/>
      <c r="F881" s="356"/>
      <c r="G881" s="355" t="s">
        <v>575</v>
      </c>
      <c r="H881" s="356"/>
      <c r="I881" s="356"/>
      <c r="J881" s="356"/>
      <c r="K881" s="357" t="s">
        <v>575</v>
      </c>
      <c r="L881" s="358"/>
      <c r="M881" s="358"/>
      <c r="N881" s="359" t="s">
        <v>575</v>
      </c>
      <c r="O881" s="360"/>
      <c r="P881" s="360"/>
      <c r="Q881" s="357" t="s">
        <v>575</v>
      </c>
      <c r="R881" s="358"/>
      <c r="S881" s="358"/>
      <c r="T881" s="359" t="s">
        <v>575</v>
      </c>
      <c r="U881" s="360"/>
      <c r="V881" s="357" t="s">
        <v>575</v>
      </c>
      <c r="W881" s="358"/>
      <c r="X881" s="357" t="s">
        <v>575</v>
      </c>
      <c r="Y881" s="358"/>
      <c r="AC881"/>
    </row>
    <row r="882" spans="1:34" ht="15.75" customHeight="1" x14ac:dyDescent="0.25">
      <c r="C882" s="350" t="s">
        <v>164</v>
      </c>
      <c r="D882" s="350"/>
      <c r="E882" s="350"/>
      <c r="F882" s="350"/>
      <c r="G882" s="350" t="s">
        <v>164</v>
      </c>
      <c r="H882" s="350"/>
      <c r="I882" s="350"/>
      <c r="J882" s="350"/>
      <c r="K882" s="350" t="s">
        <v>164</v>
      </c>
      <c r="L882" s="350"/>
      <c r="M882" s="350"/>
      <c r="N882" s="365" t="s">
        <v>164</v>
      </c>
      <c r="O882" s="365"/>
      <c r="P882" s="365"/>
      <c r="Q882" s="350" t="s">
        <v>164</v>
      </c>
      <c r="R882" s="350"/>
      <c r="S882" s="350"/>
      <c r="T882" s="365" t="s">
        <v>164</v>
      </c>
      <c r="U882" s="365"/>
      <c r="V882" s="350" t="s">
        <v>164</v>
      </c>
      <c r="W882" s="350"/>
      <c r="X882" s="350" t="s">
        <v>164</v>
      </c>
      <c r="Y882" s="350"/>
      <c r="AC882"/>
    </row>
    <row r="883" spans="1:34" ht="15" customHeight="1" x14ac:dyDescent="0.25">
      <c r="AC883"/>
      <c r="AF883" s="12"/>
    </row>
    <row r="884" spans="1:34" ht="16.5" customHeight="1" x14ac:dyDescent="0.25">
      <c r="A884"/>
      <c r="J884" s="252"/>
      <c r="K884" s="252"/>
      <c r="L884" s="252"/>
      <c r="M884" s="252"/>
      <c r="N884" s="304"/>
      <c r="O884" s="304"/>
      <c r="P884" s="304"/>
      <c r="Q884" s="304"/>
      <c r="R884" s="304"/>
      <c r="S884" s="304"/>
      <c r="T884" s="304"/>
      <c r="U884" s="304"/>
      <c r="V884" s="304"/>
      <c r="W884" s="304"/>
      <c r="X884" s="30"/>
      <c r="Y884" s="2"/>
      <c r="Z884" s="2"/>
      <c r="AA884" s="3"/>
      <c r="AC884"/>
      <c r="AD884" t="s">
        <v>557</v>
      </c>
      <c r="AH884" s="105" t="s">
        <v>573</v>
      </c>
    </row>
    <row r="885" spans="1:34" ht="22.5" customHeight="1" x14ac:dyDescent="0.25">
      <c r="A885" s="57"/>
      <c r="B885" s="29"/>
      <c r="C885" s="29"/>
      <c r="D885" s="29"/>
      <c r="E885" s="29"/>
      <c r="F885" s="29"/>
      <c r="G885" s="29"/>
      <c r="H885" s="29"/>
      <c r="I885" s="29"/>
      <c r="J885" s="252"/>
      <c r="K885" s="252"/>
      <c r="L885" s="252"/>
      <c r="M885" s="252"/>
      <c r="N885" s="253"/>
      <c r="O885" s="253"/>
      <c r="P885" s="253"/>
      <c r="Q885" s="253"/>
      <c r="R885" s="253"/>
      <c r="S885" s="253"/>
      <c r="T885" s="253"/>
      <c r="U885" s="253"/>
      <c r="V885" s="253"/>
      <c r="W885" s="253"/>
      <c r="X885" s="35"/>
      <c r="Y885" s="247" t="s">
        <v>63</v>
      </c>
      <c r="Z885" s="248"/>
      <c r="AC885"/>
      <c r="AH885" s="105" t="s">
        <v>572</v>
      </c>
    </row>
    <row r="886" spans="1:34" ht="22.5" customHeight="1" x14ac:dyDescent="0.25">
      <c r="A886" s="57"/>
      <c r="B886" s="29"/>
      <c r="C886" s="29"/>
      <c r="D886" s="29"/>
      <c r="E886" s="29"/>
      <c r="F886" s="29"/>
      <c r="G886" s="29"/>
      <c r="H886" s="29"/>
      <c r="I886" s="29"/>
      <c r="J886" s="252" t="s">
        <v>1</v>
      </c>
      <c r="K886" s="252"/>
      <c r="L886" s="252"/>
      <c r="M886" s="252"/>
      <c r="N886" s="8" t="s">
        <v>511</v>
      </c>
      <c r="O886" s="8"/>
      <c r="P886" s="8"/>
      <c r="Q886" s="8"/>
      <c r="R886" s="2" t="s">
        <v>2</v>
      </c>
      <c r="S886" s="2"/>
      <c r="T886" s="2"/>
      <c r="U886" s="8" t="s">
        <v>510</v>
      </c>
      <c r="W886" s="8"/>
      <c r="X886" s="35"/>
      <c r="Y886" s="249"/>
      <c r="Z886" s="250"/>
      <c r="AC886"/>
    </row>
    <row r="887" spans="1:34" ht="22.5" customHeight="1" x14ac:dyDescent="0.25">
      <c r="A887" s="57"/>
      <c r="B887" s="29"/>
      <c r="C887" s="29"/>
      <c r="D887" s="29"/>
      <c r="E887" s="29"/>
      <c r="F887" s="29"/>
      <c r="G887" s="29"/>
      <c r="H887" s="29"/>
      <c r="I887" s="29"/>
      <c r="O887" s="8"/>
      <c r="P887" s="8"/>
      <c r="Q887" s="8"/>
      <c r="R887" s="2" t="s">
        <v>3</v>
      </c>
      <c r="S887" s="2"/>
      <c r="T887" s="2"/>
      <c r="U887" s="8" t="s">
        <v>512</v>
      </c>
      <c r="W887" s="8"/>
      <c r="Y887" s="245" t="s">
        <v>557</v>
      </c>
      <c r="Z887" s="245"/>
      <c r="AC887"/>
    </row>
    <row r="888" spans="1:34" ht="22.5" customHeight="1" x14ac:dyDescent="0.25">
      <c r="A888" s="57"/>
      <c r="B888" s="29"/>
      <c r="C888" s="29"/>
      <c r="D888" s="29"/>
      <c r="E888" s="29"/>
      <c r="F888" s="29"/>
      <c r="G888" s="29"/>
      <c r="H888" s="29"/>
      <c r="I888" s="29"/>
      <c r="O888" s="8"/>
      <c r="P888" s="8"/>
      <c r="Q888" s="8"/>
      <c r="R888" s="8"/>
      <c r="S888" s="8"/>
      <c r="T888" s="8"/>
      <c r="U888" s="8"/>
      <c r="V888" s="8"/>
      <c r="W888" s="260"/>
      <c r="X888" s="260"/>
      <c r="Y888" s="260"/>
      <c r="Z888" s="260"/>
      <c r="AC888"/>
    </row>
    <row r="889" spans="1:34" ht="22.5" customHeight="1" x14ac:dyDescent="0.25">
      <c r="A889" s="57"/>
      <c r="B889" s="29"/>
      <c r="C889" s="29"/>
      <c r="D889" s="29"/>
      <c r="E889" s="29"/>
      <c r="F889" s="29"/>
      <c r="G889" s="29"/>
      <c r="H889" s="29"/>
      <c r="I889" s="29"/>
      <c r="O889" s="8"/>
      <c r="P889" s="8"/>
      <c r="Q889" s="8"/>
      <c r="R889" s="8"/>
      <c r="S889" s="8"/>
      <c r="T889" s="8"/>
      <c r="U889" s="8"/>
      <c r="V889" s="8"/>
      <c r="W889" s="260"/>
      <c r="X889" s="260"/>
      <c r="Y889" s="260"/>
      <c r="Z889" s="260"/>
      <c r="AC889"/>
    </row>
    <row r="890" spans="1:34" ht="23.25" customHeight="1" x14ac:dyDescent="0.25">
      <c r="A890" s="57"/>
      <c r="B890" s="29"/>
      <c r="C890" s="29"/>
      <c r="D890" s="29"/>
      <c r="E890" s="29"/>
      <c r="F890" s="29"/>
      <c r="G890" s="29"/>
      <c r="H890" s="29"/>
      <c r="I890" s="29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302" t="s">
        <v>558</v>
      </c>
      <c r="X890" s="302"/>
      <c r="Y890" s="302"/>
      <c r="Z890" s="302"/>
      <c r="AC890"/>
    </row>
    <row r="891" spans="1:34" ht="24.95" customHeight="1" x14ac:dyDescent="0.25">
      <c r="A891" s="45" t="s">
        <v>4</v>
      </c>
      <c r="B891" s="330" t="s">
        <v>5</v>
      </c>
      <c r="C891" s="330"/>
      <c r="D891" s="330"/>
      <c r="E891" s="330"/>
      <c r="F891" s="330"/>
      <c r="G891" s="330"/>
      <c r="H891" s="330"/>
      <c r="I891" s="330"/>
      <c r="J891" s="330"/>
      <c r="K891" s="330" t="s">
        <v>6</v>
      </c>
      <c r="L891" s="330"/>
      <c r="M891" s="330"/>
      <c r="N891" s="330"/>
      <c r="O891" s="330"/>
      <c r="P891" s="330"/>
      <c r="Q891" s="330"/>
      <c r="R891" s="330"/>
      <c r="S891" s="330"/>
      <c r="T891" s="330"/>
      <c r="U891" s="330"/>
      <c r="V891" s="330"/>
      <c r="W891" s="330"/>
      <c r="X891" s="330"/>
      <c r="Y891" s="330"/>
      <c r="Z891" s="330"/>
      <c r="AC891"/>
    </row>
    <row r="892" spans="1:34" ht="48.75" customHeight="1" x14ac:dyDescent="0.25">
      <c r="A892" s="45" t="s">
        <v>56</v>
      </c>
      <c r="B892" s="331" t="s">
        <v>57</v>
      </c>
      <c r="C892" s="332"/>
      <c r="D892" s="332"/>
      <c r="E892" s="332"/>
      <c r="F892" s="332"/>
      <c r="G892" s="332"/>
      <c r="H892" s="332"/>
      <c r="I892" s="332"/>
      <c r="J892" s="333"/>
      <c r="K892" s="11" t="s">
        <v>210</v>
      </c>
      <c r="L892" s="11" t="s">
        <v>214</v>
      </c>
      <c r="M892" s="11" t="s">
        <v>216</v>
      </c>
      <c r="N892" s="11" t="s">
        <v>218</v>
      </c>
      <c r="O892" s="11" t="s">
        <v>220</v>
      </c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46" t="s">
        <v>221</v>
      </c>
      <c r="AC892"/>
      <c r="AD892" s="15" t="s">
        <v>212</v>
      </c>
    </row>
    <row r="893" spans="1:34" ht="12.75" customHeight="1" x14ac:dyDescent="0.25">
      <c r="A893" s="47" t="s">
        <v>8</v>
      </c>
      <c r="B893" s="318" t="s">
        <v>9</v>
      </c>
      <c r="C893" s="319"/>
      <c r="D893" s="319"/>
      <c r="E893" s="319"/>
      <c r="F893" s="319"/>
      <c r="G893" s="319"/>
      <c r="H893" s="319"/>
      <c r="I893" s="319"/>
      <c r="J893" s="320"/>
      <c r="K893" s="48" t="s">
        <v>10</v>
      </c>
      <c r="L893" s="48" t="s">
        <v>11</v>
      </c>
      <c r="M893" s="48" t="s">
        <v>12</v>
      </c>
      <c r="N893" s="48" t="s">
        <v>13</v>
      </c>
      <c r="O893" s="48" t="s">
        <v>14</v>
      </c>
      <c r="P893" s="48" t="s">
        <v>15</v>
      </c>
      <c r="Q893" s="48" t="s">
        <v>16</v>
      </c>
      <c r="R893" s="48" t="s">
        <v>17</v>
      </c>
      <c r="S893" s="48" t="s">
        <v>18</v>
      </c>
      <c r="T893" s="48" t="s">
        <v>19</v>
      </c>
      <c r="U893" s="48" t="s">
        <v>20</v>
      </c>
      <c r="V893" s="48" t="s">
        <v>21</v>
      </c>
      <c r="W893" s="48" t="s">
        <v>22</v>
      </c>
      <c r="X893" s="48" t="s">
        <v>23</v>
      </c>
      <c r="Y893" s="48" t="s">
        <v>24</v>
      </c>
      <c r="Z893" s="48" t="s">
        <v>25</v>
      </c>
      <c r="AA893" s="49"/>
      <c r="AC893"/>
      <c r="AD893" s="18"/>
    </row>
    <row r="894" spans="1:34" ht="30" customHeight="1" x14ac:dyDescent="0.25">
      <c r="A894" s="25" t="s">
        <v>26</v>
      </c>
      <c r="B894" s="345" t="s">
        <v>570</v>
      </c>
      <c r="C894" s="346"/>
      <c r="D894" s="346"/>
      <c r="E894" s="346"/>
      <c r="F894" s="346"/>
      <c r="G894" s="346"/>
      <c r="H894" s="346"/>
      <c r="I894" s="346"/>
      <c r="J894" s="346"/>
      <c r="K894" s="67">
        <f>Z866</f>
        <v>104762</v>
      </c>
      <c r="L894" s="67">
        <f>L220+L234+L308+L322+L396+L410+L484+L498+L572+L586+L660+L674+L748+L762+L836+L850</f>
        <v>3459</v>
      </c>
      <c r="M894" s="67">
        <f>M220+M234+M308+M322+M396+M410+M484+M498+M572+M586+M660+M674+M748+M762+M836+M850</f>
        <v>2245</v>
      </c>
      <c r="N894" s="67">
        <f>N220+N234+N308+N322+N396+N410+N484+N498+N572+N586+N660+N674+N748+N762+N836+N850</f>
        <v>4387</v>
      </c>
      <c r="O894" s="67">
        <f>O220+O234+O308+O322+O396+O410+O484+O498+O572+O586+O660+O674+O748+O762+O836+O850</f>
        <v>11234</v>
      </c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67">
        <f>SUM(K894:Y894)</f>
        <v>126087</v>
      </c>
      <c r="AB894" s="13" t="s">
        <v>168</v>
      </c>
      <c r="AC894" s="26" t="s">
        <v>175</v>
      </c>
      <c r="AD894" s="12" t="s">
        <v>157</v>
      </c>
    </row>
    <row r="895" spans="1:34" ht="30" customHeight="1" x14ac:dyDescent="0.25">
      <c r="A895" s="25" t="s">
        <v>31</v>
      </c>
      <c r="B895" s="263" t="s">
        <v>58</v>
      </c>
      <c r="C895" s="263"/>
      <c r="D895" s="263"/>
      <c r="E895" s="263"/>
      <c r="F895" s="263"/>
      <c r="G895" s="263"/>
      <c r="H895" s="263"/>
      <c r="I895" s="263"/>
      <c r="J895" s="263"/>
      <c r="K895" s="64">
        <f>Z867</f>
        <v>4228</v>
      </c>
      <c r="L895" s="107">
        <v>94</v>
      </c>
      <c r="M895" s="107">
        <v>51</v>
      </c>
      <c r="N895" s="107">
        <v>54</v>
      </c>
      <c r="O895" s="107">
        <v>186</v>
      </c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64">
        <f>SUM(K895:Y895)</f>
        <v>4613</v>
      </c>
      <c r="AB895" s="13"/>
      <c r="AC895" s="26" t="s">
        <v>81</v>
      </c>
      <c r="AD895" s="12" t="s">
        <v>158</v>
      </c>
    </row>
    <row r="896" spans="1:34" ht="30" customHeight="1" x14ac:dyDescent="0.25">
      <c r="A896" s="25" t="s">
        <v>59</v>
      </c>
      <c r="B896" s="263" t="s">
        <v>571</v>
      </c>
      <c r="C896" s="263"/>
      <c r="D896" s="263"/>
      <c r="E896" s="263"/>
      <c r="F896" s="263"/>
      <c r="G896" s="263"/>
      <c r="H896" s="263"/>
      <c r="I896" s="263"/>
      <c r="J896" s="263"/>
      <c r="K896" s="67">
        <f>K894+K895</f>
        <v>108990</v>
      </c>
      <c r="L896" s="67">
        <f>L894+L895</f>
        <v>3553</v>
      </c>
      <c r="M896" s="67">
        <f>M894+M895</f>
        <v>2296</v>
      </c>
      <c r="N896" s="67">
        <f>N894+N895</f>
        <v>4441</v>
      </c>
      <c r="O896" s="67">
        <f>O894+O895</f>
        <v>11420</v>
      </c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67">
        <f>SUM(K896:Y896)</f>
        <v>130700</v>
      </c>
      <c r="AB896" s="28" t="s">
        <v>163</v>
      </c>
      <c r="AC896" s="26" t="s">
        <v>176</v>
      </c>
      <c r="AD896" s="12" t="s">
        <v>159</v>
      </c>
    </row>
    <row r="897" spans="1:32" ht="15" customHeight="1" x14ac:dyDescent="0.25">
      <c r="AA897" s="12" t="s">
        <v>82</v>
      </c>
      <c r="AC897"/>
    </row>
    <row r="898" spans="1:32" ht="15" customHeight="1" x14ac:dyDescent="0.25">
      <c r="A898" s="58"/>
      <c r="B898" s="59"/>
      <c r="C898" s="59"/>
      <c r="D898" s="59"/>
      <c r="E898" s="59"/>
      <c r="F898" s="59"/>
      <c r="G898" s="59"/>
      <c r="H898" s="59"/>
      <c r="I898" s="59"/>
      <c r="J898" s="61"/>
      <c r="K898" s="62" t="s">
        <v>162</v>
      </c>
      <c r="L898" s="366" t="s">
        <v>592</v>
      </c>
      <c r="M898" s="367"/>
      <c r="N898" s="367"/>
      <c r="O898" s="62" t="s">
        <v>60</v>
      </c>
      <c r="P898" s="236">
        <v>0</v>
      </c>
      <c r="Q898" s="237">
        <v>3</v>
      </c>
      <c r="R898" s="63" t="s">
        <v>61</v>
      </c>
      <c r="S898" s="238">
        <v>0</v>
      </c>
      <c r="T898" s="239">
        <v>5</v>
      </c>
      <c r="U898" s="63" t="s">
        <v>62</v>
      </c>
      <c r="V898" s="240">
        <v>2</v>
      </c>
      <c r="W898" s="241">
        <v>0</v>
      </c>
      <c r="X898" s="242">
        <v>1</v>
      </c>
      <c r="Y898" s="243">
        <v>9</v>
      </c>
      <c r="Z898" s="61"/>
      <c r="AA898" s="61"/>
      <c r="AB898" s="69"/>
      <c r="AC898" s="70"/>
    </row>
    <row r="899" spans="1:32" ht="15.75" customHeight="1" x14ac:dyDescent="0.25">
      <c r="P899" s="4"/>
      <c r="Q899" s="4"/>
      <c r="R899" s="60"/>
      <c r="S899" s="4"/>
      <c r="T899" s="4"/>
      <c r="U899" s="60"/>
      <c r="V899" s="29"/>
      <c r="W899" s="29"/>
      <c r="X899" s="29"/>
      <c r="Y899" s="29"/>
      <c r="AC899"/>
    </row>
    <row r="900" spans="1:32" ht="16.5" customHeight="1" x14ac:dyDescent="0.25">
      <c r="A900" s="4"/>
      <c r="B900" s="4"/>
      <c r="C900" s="288" t="s">
        <v>513</v>
      </c>
      <c r="D900" s="289"/>
      <c r="E900" s="289"/>
      <c r="F900" s="289"/>
      <c r="G900" s="289"/>
      <c r="H900" s="289"/>
      <c r="I900" s="289"/>
      <c r="J900" s="289"/>
      <c r="K900" s="289"/>
      <c r="L900" s="289"/>
      <c r="M900" s="289"/>
      <c r="N900" s="289"/>
      <c r="O900" s="289"/>
      <c r="P900" s="289"/>
      <c r="Q900" s="289"/>
      <c r="R900" s="289"/>
      <c r="S900" s="289"/>
      <c r="T900" s="289"/>
      <c r="U900" s="289"/>
      <c r="V900" s="289"/>
      <c r="W900" s="289"/>
      <c r="X900" s="289"/>
      <c r="Y900" s="290"/>
      <c r="Z900" s="4"/>
      <c r="AA900" s="4"/>
      <c r="AC900"/>
    </row>
    <row r="901" spans="1:32" ht="19.5" customHeight="1" x14ac:dyDescent="0.25">
      <c r="A901" s="29"/>
      <c r="B901" s="30"/>
      <c r="C901" s="254" t="s">
        <v>33</v>
      </c>
      <c r="D901" s="255"/>
      <c r="E901" s="255"/>
      <c r="F901" s="255"/>
      <c r="G901" s="255"/>
      <c r="H901" s="255"/>
      <c r="I901" s="256"/>
      <c r="J901" s="254" t="s">
        <v>34</v>
      </c>
      <c r="K901" s="255"/>
      <c r="L901" s="255"/>
      <c r="M901" s="256"/>
      <c r="N901" s="254" t="s">
        <v>35</v>
      </c>
      <c r="O901" s="255"/>
      <c r="P901" s="255"/>
      <c r="Q901" s="256"/>
      <c r="R901" s="254" t="s">
        <v>36</v>
      </c>
      <c r="S901" s="255"/>
      <c r="T901" s="255"/>
      <c r="U901" s="256"/>
      <c r="V901" s="254" t="s">
        <v>37</v>
      </c>
      <c r="W901" s="255"/>
      <c r="X901" s="255"/>
      <c r="Y901" s="256"/>
      <c r="Z901" s="4"/>
      <c r="AC901"/>
    </row>
    <row r="902" spans="1:32" ht="42.75" customHeight="1" x14ac:dyDescent="0.25">
      <c r="A902" s="31"/>
      <c r="B902" s="32"/>
      <c r="C902" s="351" t="s">
        <v>593</v>
      </c>
      <c r="D902" s="352"/>
      <c r="E902" s="352"/>
      <c r="F902" s="352"/>
      <c r="G902" s="352"/>
      <c r="H902" s="352"/>
      <c r="I902" s="352"/>
      <c r="J902" s="351" t="s">
        <v>594</v>
      </c>
      <c r="K902" s="352"/>
      <c r="L902" s="352"/>
      <c r="M902" s="352"/>
      <c r="N902" s="351" t="s">
        <v>595</v>
      </c>
      <c r="O902" s="352"/>
      <c r="P902" s="352"/>
      <c r="Q902" s="352"/>
      <c r="R902" s="351" t="s">
        <v>596</v>
      </c>
      <c r="S902" s="352"/>
      <c r="T902" s="352"/>
      <c r="U902" s="352"/>
      <c r="V902" s="351" t="s">
        <v>597</v>
      </c>
      <c r="W902" s="352"/>
      <c r="X902" s="352"/>
      <c r="Y902" s="352"/>
      <c r="AA902" s="34"/>
      <c r="AC902"/>
    </row>
    <row r="903" spans="1:32" ht="15.75" customHeight="1" x14ac:dyDescent="0.25">
      <c r="C903" s="350" t="s">
        <v>164</v>
      </c>
      <c r="D903" s="350"/>
      <c r="E903" s="350"/>
      <c r="F903" s="350"/>
      <c r="G903" s="350"/>
      <c r="H903" s="350"/>
      <c r="I903" s="350"/>
      <c r="J903" s="350" t="s">
        <v>164</v>
      </c>
      <c r="K903" s="350"/>
      <c r="L903" s="350"/>
      <c r="M903" s="350"/>
      <c r="N903" s="350" t="s">
        <v>164</v>
      </c>
      <c r="O903" s="350"/>
      <c r="P903" s="350"/>
      <c r="Q903" s="350"/>
      <c r="R903" s="350" t="s">
        <v>164</v>
      </c>
      <c r="S903" s="350"/>
      <c r="T903" s="350"/>
      <c r="U903" s="350"/>
      <c r="V903" s="350" t="s">
        <v>164</v>
      </c>
      <c r="W903" s="350"/>
      <c r="X903" s="350"/>
      <c r="Y903" s="350"/>
      <c r="AC903"/>
    </row>
    <row r="904" spans="1:32" ht="16.5" customHeight="1" x14ac:dyDescent="0.25">
      <c r="A904" s="31"/>
      <c r="B904" s="32"/>
      <c r="C904" s="285" t="s">
        <v>38</v>
      </c>
      <c r="D904" s="286"/>
      <c r="E904" s="286"/>
      <c r="F904" s="286"/>
      <c r="G904" s="286"/>
      <c r="H904" s="286"/>
      <c r="I904" s="286"/>
      <c r="J904" s="286"/>
      <c r="K904" s="286"/>
      <c r="L904" s="286"/>
      <c r="M904" s="286"/>
      <c r="N904" s="286"/>
      <c r="O904" s="286"/>
      <c r="P904" s="286"/>
      <c r="Q904" s="286"/>
      <c r="R904" s="286"/>
      <c r="S904" s="286"/>
      <c r="T904" s="286"/>
      <c r="U904" s="286"/>
      <c r="V904" s="286"/>
      <c r="W904" s="286"/>
      <c r="X904" s="286"/>
      <c r="Y904" s="287"/>
      <c r="AA904" s="34"/>
      <c r="AC904"/>
    </row>
    <row r="905" spans="1:32" ht="41.25" customHeight="1" x14ac:dyDescent="0.25">
      <c r="A905" s="31"/>
      <c r="B905" s="32"/>
      <c r="C905" s="347" t="s">
        <v>65</v>
      </c>
      <c r="D905" s="348"/>
      <c r="E905" s="348"/>
      <c r="F905" s="349"/>
      <c r="G905" s="347" t="s">
        <v>66</v>
      </c>
      <c r="H905" s="348"/>
      <c r="I905" s="348"/>
      <c r="J905" s="349"/>
      <c r="K905" s="347" t="s">
        <v>67</v>
      </c>
      <c r="L905" s="348"/>
      <c r="M905" s="349"/>
      <c r="N905" s="347" t="s">
        <v>68</v>
      </c>
      <c r="O905" s="348"/>
      <c r="P905" s="349"/>
      <c r="Q905" s="347" t="s">
        <v>69</v>
      </c>
      <c r="R905" s="348"/>
      <c r="S905" s="349"/>
      <c r="T905" s="347" t="s">
        <v>70</v>
      </c>
      <c r="U905" s="349"/>
      <c r="V905" s="347" t="s">
        <v>71</v>
      </c>
      <c r="W905" s="349"/>
      <c r="X905" s="347" t="s">
        <v>72</v>
      </c>
      <c r="Y905" s="349"/>
      <c r="AA905" s="34"/>
      <c r="AC905"/>
    </row>
    <row r="906" spans="1:32" ht="41.25" customHeight="1" x14ac:dyDescent="0.25">
      <c r="A906" s="34"/>
      <c r="B906" s="34"/>
      <c r="C906" s="355" t="s">
        <v>575</v>
      </c>
      <c r="D906" s="356"/>
      <c r="E906" s="356"/>
      <c r="F906" s="356"/>
      <c r="G906" s="355" t="s">
        <v>575</v>
      </c>
      <c r="H906" s="356"/>
      <c r="I906" s="356"/>
      <c r="J906" s="356"/>
      <c r="K906" s="357" t="s">
        <v>575</v>
      </c>
      <c r="L906" s="358"/>
      <c r="M906" s="358"/>
      <c r="N906" s="359" t="s">
        <v>575</v>
      </c>
      <c r="O906" s="360"/>
      <c r="P906" s="360"/>
      <c r="Q906" s="357" t="s">
        <v>575</v>
      </c>
      <c r="R906" s="358"/>
      <c r="S906" s="358"/>
      <c r="T906" s="359" t="s">
        <v>575</v>
      </c>
      <c r="U906" s="360"/>
      <c r="V906" s="357" t="s">
        <v>575</v>
      </c>
      <c r="W906" s="358"/>
      <c r="X906" s="357" t="s">
        <v>575</v>
      </c>
      <c r="Y906" s="358"/>
      <c r="Z906" s="34"/>
      <c r="AA906" s="34"/>
      <c r="AC906"/>
    </row>
    <row r="907" spans="1:32" ht="15.75" customHeight="1" x14ac:dyDescent="0.25">
      <c r="A907" s="34"/>
      <c r="B907" s="34"/>
      <c r="C907" s="350" t="s">
        <v>164</v>
      </c>
      <c r="D907" s="350"/>
      <c r="E907" s="350"/>
      <c r="F907" s="350"/>
      <c r="G907" s="350" t="s">
        <v>164</v>
      </c>
      <c r="H907" s="350"/>
      <c r="I907" s="350"/>
      <c r="J907" s="350"/>
      <c r="K907" s="350" t="s">
        <v>164</v>
      </c>
      <c r="L907" s="350"/>
      <c r="M907" s="350"/>
      <c r="N907" s="365" t="s">
        <v>164</v>
      </c>
      <c r="O907" s="365"/>
      <c r="P907" s="365"/>
      <c r="Q907" s="350" t="s">
        <v>164</v>
      </c>
      <c r="R907" s="350"/>
      <c r="S907" s="350"/>
      <c r="T907" s="365" t="s">
        <v>164</v>
      </c>
      <c r="U907" s="365"/>
      <c r="V907" s="350" t="s">
        <v>164</v>
      </c>
      <c r="W907" s="350"/>
      <c r="X907" s="350" t="s">
        <v>164</v>
      </c>
      <c r="Y907" s="350"/>
      <c r="Z907" s="34"/>
      <c r="AA907" s="12"/>
      <c r="AC907"/>
    </row>
    <row r="908" spans="1:32" ht="41.25" customHeight="1" x14ac:dyDescent="0.25">
      <c r="C908" s="361" t="s">
        <v>73</v>
      </c>
      <c r="D908" s="362"/>
      <c r="E908" s="362"/>
      <c r="F908" s="363"/>
      <c r="G908" s="353" t="s">
        <v>74</v>
      </c>
      <c r="H908" s="364"/>
      <c r="I908" s="364"/>
      <c r="J908" s="354"/>
      <c r="K908" s="347" t="s">
        <v>75</v>
      </c>
      <c r="L908" s="348"/>
      <c r="M908" s="349"/>
      <c r="N908" s="353" t="s">
        <v>76</v>
      </c>
      <c r="O908" s="364"/>
      <c r="P908" s="354"/>
      <c r="Q908" s="347" t="s">
        <v>77</v>
      </c>
      <c r="R908" s="348"/>
      <c r="S908" s="349"/>
      <c r="T908" s="353" t="s">
        <v>78</v>
      </c>
      <c r="U908" s="354"/>
      <c r="V908" s="347" t="s">
        <v>79</v>
      </c>
      <c r="W908" s="349"/>
      <c r="X908" s="347" t="s">
        <v>80</v>
      </c>
      <c r="Y908" s="349"/>
      <c r="AC908"/>
    </row>
    <row r="909" spans="1:32" ht="42" customHeight="1" x14ac:dyDescent="0.25">
      <c r="C909" s="355" t="s">
        <v>575</v>
      </c>
      <c r="D909" s="356"/>
      <c r="E909" s="356"/>
      <c r="F909" s="356"/>
      <c r="G909" s="355" t="s">
        <v>575</v>
      </c>
      <c r="H909" s="356"/>
      <c r="I909" s="356"/>
      <c r="J909" s="356"/>
      <c r="K909" s="357" t="s">
        <v>575</v>
      </c>
      <c r="L909" s="358"/>
      <c r="M909" s="358"/>
      <c r="N909" s="359" t="s">
        <v>575</v>
      </c>
      <c r="O909" s="360"/>
      <c r="P909" s="360"/>
      <c r="Q909" s="357" t="s">
        <v>575</v>
      </c>
      <c r="R909" s="358"/>
      <c r="S909" s="358"/>
      <c r="T909" s="359" t="s">
        <v>575</v>
      </c>
      <c r="U909" s="360"/>
      <c r="V909" s="357" t="s">
        <v>575</v>
      </c>
      <c r="W909" s="358"/>
      <c r="X909" s="357" t="s">
        <v>575</v>
      </c>
      <c r="Y909" s="358"/>
      <c r="AC909"/>
    </row>
    <row r="910" spans="1:32" ht="15.75" customHeight="1" x14ac:dyDescent="0.25">
      <c r="C910" s="350" t="s">
        <v>164</v>
      </c>
      <c r="D910" s="350"/>
      <c r="E910" s="350"/>
      <c r="F910" s="350"/>
      <c r="G910" s="350" t="s">
        <v>164</v>
      </c>
      <c r="H910" s="350"/>
      <c r="I910" s="350"/>
      <c r="J910" s="350"/>
      <c r="K910" s="350" t="s">
        <v>164</v>
      </c>
      <c r="L910" s="350"/>
      <c r="M910" s="350"/>
      <c r="N910" s="365" t="s">
        <v>164</v>
      </c>
      <c r="O910" s="365"/>
      <c r="P910" s="365"/>
      <c r="Q910" s="350" t="s">
        <v>164</v>
      </c>
      <c r="R910" s="350"/>
      <c r="S910" s="350"/>
      <c r="T910" s="365" t="s">
        <v>164</v>
      </c>
      <c r="U910" s="365"/>
      <c r="V910" s="350" t="s">
        <v>164</v>
      </c>
      <c r="W910" s="350"/>
      <c r="X910" s="350" t="s">
        <v>164</v>
      </c>
      <c r="Y910" s="350"/>
      <c r="AC910"/>
    </row>
    <row r="911" spans="1:32" ht="15" customHeight="1" x14ac:dyDescent="0.25">
      <c r="AC911"/>
      <c r="AF911" s="12"/>
    </row>
  </sheetData>
  <sheetProtection password="C0A4" sheet="1" objects="1" scenarios="1"/>
  <mergeCells count="1321">
    <mergeCell ref="T910:U910"/>
    <mergeCell ref="V910:W910"/>
    <mergeCell ref="X910:Y910"/>
    <mergeCell ref="C910:F910"/>
    <mergeCell ref="G910:J910"/>
    <mergeCell ref="K910:M910"/>
    <mergeCell ref="N910:P910"/>
    <mergeCell ref="Q910:S910"/>
    <mergeCell ref="T908:U908"/>
    <mergeCell ref="V908:W908"/>
    <mergeCell ref="X908:Y908"/>
    <mergeCell ref="C909:F909"/>
    <mergeCell ref="G909:J909"/>
    <mergeCell ref="K909:M909"/>
    <mergeCell ref="N909:P909"/>
    <mergeCell ref="Q909:S909"/>
    <mergeCell ref="T909:U909"/>
    <mergeCell ref="V909:W909"/>
    <mergeCell ref="X909:Y909"/>
    <mergeCell ref="C908:F908"/>
    <mergeCell ref="G908:J908"/>
    <mergeCell ref="K908:M908"/>
    <mergeCell ref="N908:P908"/>
    <mergeCell ref="Q908:S908"/>
    <mergeCell ref="T906:U906"/>
    <mergeCell ref="V906:W906"/>
    <mergeCell ref="X906:Y906"/>
    <mergeCell ref="C907:F907"/>
    <mergeCell ref="G907:J907"/>
    <mergeCell ref="K907:M907"/>
    <mergeCell ref="N907:P907"/>
    <mergeCell ref="Q907:S907"/>
    <mergeCell ref="T907:U907"/>
    <mergeCell ref="V907:W907"/>
    <mergeCell ref="X907:Y907"/>
    <mergeCell ref="C906:F906"/>
    <mergeCell ref="G906:J906"/>
    <mergeCell ref="K906:M906"/>
    <mergeCell ref="N906:P906"/>
    <mergeCell ref="Q906:S906"/>
    <mergeCell ref="C904:Y904"/>
    <mergeCell ref="C905:F905"/>
    <mergeCell ref="G905:J905"/>
    <mergeCell ref="K905:M905"/>
    <mergeCell ref="N905:P905"/>
    <mergeCell ref="Q905:S905"/>
    <mergeCell ref="T905:U905"/>
    <mergeCell ref="V905:W905"/>
    <mergeCell ref="X905:Y905"/>
    <mergeCell ref="C903:I903"/>
    <mergeCell ref="J903:M903"/>
    <mergeCell ref="N903:Q903"/>
    <mergeCell ref="R903:U903"/>
    <mergeCell ref="V903:Y903"/>
    <mergeCell ref="C902:I902"/>
    <mergeCell ref="J902:M902"/>
    <mergeCell ref="N902:Q902"/>
    <mergeCell ref="R902:U902"/>
    <mergeCell ref="V902:Y902"/>
    <mergeCell ref="C900:Y900"/>
    <mergeCell ref="C901:I901"/>
    <mergeCell ref="J901:M901"/>
    <mergeCell ref="N901:Q901"/>
    <mergeCell ref="R901:U901"/>
    <mergeCell ref="V901:Y901"/>
    <mergeCell ref="B893:J893"/>
    <mergeCell ref="B894:J894"/>
    <mergeCell ref="B895:J895"/>
    <mergeCell ref="B896:J896"/>
    <mergeCell ref="L898:N898"/>
    <mergeCell ref="W888:Z889"/>
    <mergeCell ref="W890:Z890"/>
    <mergeCell ref="B891:J891"/>
    <mergeCell ref="K891:Z891"/>
    <mergeCell ref="B892:J892"/>
    <mergeCell ref="J885:M885"/>
    <mergeCell ref="N885:W885"/>
    <mergeCell ref="Y885:Z886"/>
    <mergeCell ref="J886:M886"/>
    <mergeCell ref="Y887:Z887"/>
    <mergeCell ref="T882:U882"/>
    <mergeCell ref="V882:W882"/>
    <mergeCell ref="X882:Y882"/>
    <mergeCell ref="J884:M884"/>
    <mergeCell ref="N884:W884"/>
    <mergeCell ref="C882:F882"/>
    <mergeCell ref="G882:J882"/>
    <mergeCell ref="K882:M882"/>
    <mergeCell ref="N882:P882"/>
    <mergeCell ref="Q882:S882"/>
    <mergeCell ref="T880:U880"/>
    <mergeCell ref="V880:W880"/>
    <mergeCell ref="X880:Y880"/>
    <mergeCell ref="C881:F881"/>
    <mergeCell ref="G881:J881"/>
    <mergeCell ref="K881:M881"/>
    <mergeCell ref="N881:P881"/>
    <mergeCell ref="Q881:S881"/>
    <mergeCell ref="T881:U881"/>
    <mergeCell ref="V881:W881"/>
    <mergeCell ref="X881:Y881"/>
    <mergeCell ref="C880:F880"/>
    <mergeCell ref="G880:J880"/>
    <mergeCell ref="K880:M880"/>
    <mergeCell ref="N880:P880"/>
    <mergeCell ref="Q880:S880"/>
    <mergeCell ref="T878:U878"/>
    <mergeCell ref="V878:W878"/>
    <mergeCell ref="X878:Y878"/>
    <mergeCell ref="C879:F879"/>
    <mergeCell ref="G879:J879"/>
    <mergeCell ref="K879:M879"/>
    <mergeCell ref="N879:P879"/>
    <mergeCell ref="Q879:S879"/>
    <mergeCell ref="T879:U879"/>
    <mergeCell ref="V879:W879"/>
    <mergeCell ref="X879:Y879"/>
    <mergeCell ref="C878:F878"/>
    <mergeCell ref="G878:J878"/>
    <mergeCell ref="K878:M878"/>
    <mergeCell ref="N878:P878"/>
    <mergeCell ref="Q878:S878"/>
    <mergeCell ref="C876:Y876"/>
    <mergeCell ref="C877:F877"/>
    <mergeCell ref="G877:J877"/>
    <mergeCell ref="K877:M877"/>
    <mergeCell ref="N877:P877"/>
    <mergeCell ref="Q877:S877"/>
    <mergeCell ref="T877:U877"/>
    <mergeCell ref="V877:W877"/>
    <mergeCell ref="X877:Y877"/>
    <mergeCell ref="C875:I875"/>
    <mergeCell ref="J875:M875"/>
    <mergeCell ref="N875:Q875"/>
    <mergeCell ref="R875:U875"/>
    <mergeCell ref="V875:Y875"/>
    <mergeCell ref="C874:I874"/>
    <mergeCell ref="J874:M874"/>
    <mergeCell ref="N874:Q874"/>
    <mergeCell ref="R874:U874"/>
    <mergeCell ref="V874:Y874"/>
    <mergeCell ref="B867:J867"/>
    <mergeCell ref="B868:J868"/>
    <mergeCell ref="C872:Y872"/>
    <mergeCell ref="C873:I873"/>
    <mergeCell ref="J873:M873"/>
    <mergeCell ref="N873:Q873"/>
    <mergeCell ref="R873:U873"/>
    <mergeCell ref="V873:Y873"/>
    <mergeCell ref="B863:J863"/>
    <mergeCell ref="K863:Z863"/>
    <mergeCell ref="B864:J864"/>
    <mergeCell ref="B865:J865"/>
    <mergeCell ref="B866:J866"/>
    <mergeCell ref="Y857:Z858"/>
    <mergeCell ref="J858:M858"/>
    <mergeCell ref="Y859:Z859"/>
    <mergeCell ref="W860:Z861"/>
    <mergeCell ref="W862:Z862"/>
    <mergeCell ref="V854:W854"/>
    <mergeCell ref="J856:M856"/>
    <mergeCell ref="N856:W856"/>
    <mergeCell ref="J857:M857"/>
    <mergeCell ref="N857:W857"/>
    <mergeCell ref="C849:J849"/>
    <mergeCell ref="B850:J850"/>
    <mergeCell ref="C852:M852"/>
    <mergeCell ref="N852:Y852"/>
    <mergeCell ref="C853:E854"/>
    <mergeCell ref="F853:H854"/>
    <mergeCell ref="I853:J854"/>
    <mergeCell ref="K853:K854"/>
    <mergeCell ref="L853:M854"/>
    <mergeCell ref="P853:Q853"/>
    <mergeCell ref="R853:S853"/>
    <mergeCell ref="T853:U853"/>
    <mergeCell ref="V853:W853"/>
    <mergeCell ref="P854:Q854"/>
    <mergeCell ref="R854:S854"/>
    <mergeCell ref="T854:U854"/>
    <mergeCell ref="C844:J844"/>
    <mergeCell ref="C845:J845"/>
    <mergeCell ref="C846:J846"/>
    <mergeCell ref="C847:J847"/>
    <mergeCell ref="C848:J848"/>
    <mergeCell ref="C839:J839"/>
    <mergeCell ref="C840:J840"/>
    <mergeCell ref="C841:J841"/>
    <mergeCell ref="C842:J842"/>
    <mergeCell ref="C843:J843"/>
    <mergeCell ref="C834:J834"/>
    <mergeCell ref="C835:J835"/>
    <mergeCell ref="B836:J836"/>
    <mergeCell ref="C837:J837"/>
    <mergeCell ref="C838:J838"/>
    <mergeCell ref="C829:J829"/>
    <mergeCell ref="C830:J830"/>
    <mergeCell ref="C831:J831"/>
    <mergeCell ref="C832:J832"/>
    <mergeCell ref="C833:J833"/>
    <mergeCell ref="C824:J824"/>
    <mergeCell ref="C825:J825"/>
    <mergeCell ref="C826:J826"/>
    <mergeCell ref="C827:J827"/>
    <mergeCell ref="C828:J828"/>
    <mergeCell ref="B820:J820"/>
    <mergeCell ref="B821:J821"/>
    <mergeCell ref="A822:J822"/>
    <mergeCell ref="K822:Z822"/>
    <mergeCell ref="C823:J823"/>
    <mergeCell ref="Y815:Z815"/>
    <mergeCell ref="W816:Z817"/>
    <mergeCell ref="W818:Z818"/>
    <mergeCell ref="B819:J819"/>
    <mergeCell ref="K819:Z819"/>
    <mergeCell ref="J812:M812"/>
    <mergeCell ref="N812:W812"/>
    <mergeCell ref="J813:M813"/>
    <mergeCell ref="N813:W813"/>
    <mergeCell ref="Y813:Z814"/>
    <mergeCell ref="J814:M814"/>
    <mergeCell ref="P809:Q809"/>
    <mergeCell ref="R809:S809"/>
    <mergeCell ref="T809:U809"/>
    <mergeCell ref="V809:W809"/>
    <mergeCell ref="P810:Q810"/>
    <mergeCell ref="R810:S810"/>
    <mergeCell ref="T810:U810"/>
    <mergeCell ref="V810:W810"/>
    <mergeCell ref="C809:E810"/>
    <mergeCell ref="F809:H810"/>
    <mergeCell ref="I809:J810"/>
    <mergeCell ref="K809:K810"/>
    <mergeCell ref="L809:M810"/>
    <mergeCell ref="C804:J804"/>
    <mergeCell ref="C805:J805"/>
    <mergeCell ref="B806:J806"/>
    <mergeCell ref="C808:M808"/>
    <mergeCell ref="N808:Y808"/>
    <mergeCell ref="C799:J799"/>
    <mergeCell ref="C800:J800"/>
    <mergeCell ref="C801:J801"/>
    <mergeCell ref="C802:J802"/>
    <mergeCell ref="C803:J803"/>
    <mergeCell ref="C794:J794"/>
    <mergeCell ref="C795:J795"/>
    <mergeCell ref="C796:J796"/>
    <mergeCell ref="C797:J797"/>
    <mergeCell ref="C798:J798"/>
    <mergeCell ref="C789:J789"/>
    <mergeCell ref="C790:J790"/>
    <mergeCell ref="C791:J791"/>
    <mergeCell ref="B792:J792"/>
    <mergeCell ref="C793:J793"/>
    <mergeCell ref="C784:J784"/>
    <mergeCell ref="C785:J785"/>
    <mergeCell ref="C786:J786"/>
    <mergeCell ref="C787:J787"/>
    <mergeCell ref="C788:J788"/>
    <mergeCell ref="C779:J779"/>
    <mergeCell ref="C780:J780"/>
    <mergeCell ref="C781:J781"/>
    <mergeCell ref="C782:J782"/>
    <mergeCell ref="C783:J783"/>
    <mergeCell ref="B775:J775"/>
    <mergeCell ref="K775:Z775"/>
    <mergeCell ref="B776:J776"/>
    <mergeCell ref="B777:J777"/>
    <mergeCell ref="A778:J778"/>
    <mergeCell ref="K778:Z778"/>
    <mergeCell ref="Y769:Z770"/>
    <mergeCell ref="J770:M770"/>
    <mergeCell ref="Y771:Z771"/>
    <mergeCell ref="W772:Z773"/>
    <mergeCell ref="W774:Z774"/>
    <mergeCell ref="V766:W766"/>
    <mergeCell ref="J768:M768"/>
    <mergeCell ref="N768:W768"/>
    <mergeCell ref="J769:M769"/>
    <mergeCell ref="N769:W769"/>
    <mergeCell ref="C761:J761"/>
    <mergeCell ref="B762:J762"/>
    <mergeCell ref="C764:M764"/>
    <mergeCell ref="N764:Y764"/>
    <mergeCell ref="C765:E766"/>
    <mergeCell ref="F765:H766"/>
    <mergeCell ref="I765:J766"/>
    <mergeCell ref="K765:K766"/>
    <mergeCell ref="L765:M766"/>
    <mergeCell ref="P765:Q765"/>
    <mergeCell ref="R765:S765"/>
    <mergeCell ref="T765:U765"/>
    <mergeCell ref="V765:W765"/>
    <mergeCell ref="P766:Q766"/>
    <mergeCell ref="R766:S766"/>
    <mergeCell ref="T766:U766"/>
    <mergeCell ref="C756:J756"/>
    <mergeCell ref="C757:J757"/>
    <mergeCell ref="C758:J758"/>
    <mergeCell ref="C759:J759"/>
    <mergeCell ref="C760:J760"/>
    <mergeCell ref="C751:J751"/>
    <mergeCell ref="C752:J752"/>
    <mergeCell ref="C753:J753"/>
    <mergeCell ref="C754:J754"/>
    <mergeCell ref="C755:J755"/>
    <mergeCell ref="C746:J746"/>
    <mergeCell ref="C747:J747"/>
    <mergeCell ref="B748:J748"/>
    <mergeCell ref="C749:J749"/>
    <mergeCell ref="C750:J750"/>
    <mergeCell ref="C741:J741"/>
    <mergeCell ref="C742:J742"/>
    <mergeCell ref="C743:J743"/>
    <mergeCell ref="C744:J744"/>
    <mergeCell ref="C745:J745"/>
    <mergeCell ref="C736:J736"/>
    <mergeCell ref="C737:J737"/>
    <mergeCell ref="C738:J738"/>
    <mergeCell ref="C739:J739"/>
    <mergeCell ref="C740:J740"/>
    <mergeCell ref="B732:J732"/>
    <mergeCell ref="B733:J733"/>
    <mergeCell ref="A734:J734"/>
    <mergeCell ref="K734:Z734"/>
    <mergeCell ref="C735:J735"/>
    <mergeCell ref="Y727:Z727"/>
    <mergeCell ref="W728:Z729"/>
    <mergeCell ref="W730:Z730"/>
    <mergeCell ref="B731:J731"/>
    <mergeCell ref="K731:Z731"/>
    <mergeCell ref="J724:M724"/>
    <mergeCell ref="N724:W724"/>
    <mergeCell ref="J725:M725"/>
    <mergeCell ref="N725:W725"/>
    <mergeCell ref="Y725:Z726"/>
    <mergeCell ref="J726:M726"/>
    <mergeCell ref="P721:Q721"/>
    <mergeCell ref="R721:S721"/>
    <mergeCell ref="T721:U721"/>
    <mergeCell ref="V721:W721"/>
    <mergeCell ref="P722:Q722"/>
    <mergeCell ref="R722:S722"/>
    <mergeCell ref="T722:U722"/>
    <mergeCell ref="V722:W722"/>
    <mergeCell ref="C721:E722"/>
    <mergeCell ref="F721:H722"/>
    <mergeCell ref="I721:J722"/>
    <mergeCell ref="K721:K722"/>
    <mergeCell ref="L721:M722"/>
    <mergeCell ref="C716:J716"/>
    <mergeCell ref="C717:J717"/>
    <mergeCell ref="B718:J718"/>
    <mergeCell ref="C720:M720"/>
    <mergeCell ref="N720:Y720"/>
    <mergeCell ref="C711:J711"/>
    <mergeCell ref="C712:J712"/>
    <mergeCell ref="C713:J713"/>
    <mergeCell ref="C714:J714"/>
    <mergeCell ref="C715:J715"/>
    <mergeCell ref="C706:J706"/>
    <mergeCell ref="C707:J707"/>
    <mergeCell ref="C708:J708"/>
    <mergeCell ref="C709:J709"/>
    <mergeCell ref="C710:J710"/>
    <mergeCell ref="C701:J701"/>
    <mergeCell ref="C702:J702"/>
    <mergeCell ref="C703:J703"/>
    <mergeCell ref="B704:J704"/>
    <mergeCell ref="C705:J705"/>
    <mergeCell ref="C696:J696"/>
    <mergeCell ref="C697:J697"/>
    <mergeCell ref="C698:J698"/>
    <mergeCell ref="C699:J699"/>
    <mergeCell ref="C700:J700"/>
    <mergeCell ref="C691:J691"/>
    <mergeCell ref="C692:J692"/>
    <mergeCell ref="C693:J693"/>
    <mergeCell ref="C694:J694"/>
    <mergeCell ref="C695:J695"/>
    <mergeCell ref="B687:J687"/>
    <mergeCell ref="K687:Z687"/>
    <mergeCell ref="B688:J688"/>
    <mergeCell ref="B689:J689"/>
    <mergeCell ref="A690:J690"/>
    <mergeCell ref="K690:Z690"/>
    <mergeCell ref="Y681:Z682"/>
    <mergeCell ref="J682:M682"/>
    <mergeCell ref="Y683:Z683"/>
    <mergeCell ref="W684:Z685"/>
    <mergeCell ref="W686:Z686"/>
    <mergeCell ref="V678:W678"/>
    <mergeCell ref="J680:M680"/>
    <mergeCell ref="N680:W680"/>
    <mergeCell ref="J681:M681"/>
    <mergeCell ref="N681:W681"/>
    <mergeCell ref="C673:J673"/>
    <mergeCell ref="B674:J674"/>
    <mergeCell ref="C676:M676"/>
    <mergeCell ref="N676:Y676"/>
    <mergeCell ref="C677:E678"/>
    <mergeCell ref="F677:H678"/>
    <mergeCell ref="I677:J678"/>
    <mergeCell ref="K677:K678"/>
    <mergeCell ref="L677:M678"/>
    <mergeCell ref="P677:Q677"/>
    <mergeCell ref="R677:S677"/>
    <mergeCell ref="T677:U677"/>
    <mergeCell ref="V677:W677"/>
    <mergeCell ref="P678:Q678"/>
    <mergeCell ref="R678:S678"/>
    <mergeCell ref="T678:U678"/>
    <mergeCell ref="C668:J668"/>
    <mergeCell ref="C669:J669"/>
    <mergeCell ref="C670:J670"/>
    <mergeCell ref="C671:J671"/>
    <mergeCell ref="C672:J672"/>
    <mergeCell ref="C663:J663"/>
    <mergeCell ref="C664:J664"/>
    <mergeCell ref="C665:J665"/>
    <mergeCell ref="C666:J666"/>
    <mergeCell ref="C667:J667"/>
    <mergeCell ref="C658:J658"/>
    <mergeCell ref="C659:J659"/>
    <mergeCell ref="B660:J660"/>
    <mergeCell ref="C661:J661"/>
    <mergeCell ref="C662:J662"/>
    <mergeCell ref="C653:J653"/>
    <mergeCell ref="C654:J654"/>
    <mergeCell ref="C655:J655"/>
    <mergeCell ref="C656:J656"/>
    <mergeCell ref="C657:J657"/>
    <mergeCell ref="C648:J648"/>
    <mergeCell ref="C649:J649"/>
    <mergeCell ref="C650:J650"/>
    <mergeCell ref="C651:J651"/>
    <mergeCell ref="C652:J652"/>
    <mergeCell ref="B644:J644"/>
    <mergeCell ref="B645:J645"/>
    <mergeCell ref="A646:J646"/>
    <mergeCell ref="K646:Z646"/>
    <mergeCell ref="C647:J647"/>
    <mergeCell ref="Y639:Z639"/>
    <mergeCell ref="W640:Z641"/>
    <mergeCell ref="W642:Z642"/>
    <mergeCell ref="B643:J643"/>
    <mergeCell ref="K643:Z643"/>
    <mergeCell ref="J636:M636"/>
    <mergeCell ref="N636:W636"/>
    <mergeCell ref="J637:M637"/>
    <mergeCell ref="N637:W637"/>
    <mergeCell ref="Y637:Z638"/>
    <mergeCell ref="J638:M638"/>
    <mergeCell ref="P633:Q633"/>
    <mergeCell ref="R633:S633"/>
    <mergeCell ref="T633:U633"/>
    <mergeCell ref="V633:W633"/>
    <mergeCell ref="P634:Q634"/>
    <mergeCell ref="R634:S634"/>
    <mergeCell ref="T634:U634"/>
    <mergeCell ref="V634:W634"/>
    <mergeCell ref="C633:E634"/>
    <mergeCell ref="F633:H634"/>
    <mergeCell ref="I633:J634"/>
    <mergeCell ref="K633:K634"/>
    <mergeCell ref="L633:M634"/>
    <mergeCell ref="C628:J628"/>
    <mergeCell ref="C629:J629"/>
    <mergeCell ref="B630:J630"/>
    <mergeCell ref="C632:M632"/>
    <mergeCell ref="N632:Y632"/>
    <mergeCell ref="C623:J623"/>
    <mergeCell ref="C624:J624"/>
    <mergeCell ref="C625:J625"/>
    <mergeCell ref="C626:J626"/>
    <mergeCell ref="C627:J627"/>
    <mergeCell ref="C618:J618"/>
    <mergeCell ref="C619:J619"/>
    <mergeCell ref="C620:J620"/>
    <mergeCell ref="C621:J621"/>
    <mergeCell ref="C622:J622"/>
    <mergeCell ref="C613:J613"/>
    <mergeCell ref="C614:J614"/>
    <mergeCell ref="C615:J615"/>
    <mergeCell ref="B616:J616"/>
    <mergeCell ref="C617:J617"/>
    <mergeCell ref="C608:J608"/>
    <mergeCell ref="C609:J609"/>
    <mergeCell ref="C610:J610"/>
    <mergeCell ref="C611:J611"/>
    <mergeCell ref="C612:J612"/>
    <mergeCell ref="C603:J603"/>
    <mergeCell ref="C604:J604"/>
    <mergeCell ref="C605:J605"/>
    <mergeCell ref="C606:J606"/>
    <mergeCell ref="C607:J607"/>
    <mergeCell ref="B599:J599"/>
    <mergeCell ref="K599:Z599"/>
    <mergeCell ref="B600:J600"/>
    <mergeCell ref="B601:J601"/>
    <mergeCell ref="A602:J602"/>
    <mergeCell ref="K602:Z602"/>
    <mergeCell ref="Y593:Z594"/>
    <mergeCell ref="J594:M594"/>
    <mergeCell ref="Y595:Z595"/>
    <mergeCell ref="W596:Z597"/>
    <mergeCell ref="W598:Z598"/>
    <mergeCell ref="V590:W590"/>
    <mergeCell ref="J592:M592"/>
    <mergeCell ref="N592:W592"/>
    <mergeCell ref="J593:M593"/>
    <mergeCell ref="N593:W593"/>
    <mergeCell ref="C585:J585"/>
    <mergeCell ref="B586:J586"/>
    <mergeCell ref="C588:M588"/>
    <mergeCell ref="N588:Y588"/>
    <mergeCell ref="C589:E590"/>
    <mergeCell ref="F589:H590"/>
    <mergeCell ref="I589:J590"/>
    <mergeCell ref="K589:K590"/>
    <mergeCell ref="L589:M590"/>
    <mergeCell ref="P589:Q589"/>
    <mergeCell ref="R589:S589"/>
    <mergeCell ref="T589:U589"/>
    <mergeCell ref="V589:W589"/>
    <mergeCell ref="P590:Q590"/>
    <mergeCell ref="R590:S590"/>
    <mergeCell ref="T590:U590"/>
    <mergeCell ref="C580:J580"/>
    <mergeCell ref="C581:J581"/>
    <mergeCell ref="C582:J582"/>
    <mergeCell ref="C583:J583"/>
    <mergeCell ref="C584:J584"/>
    <mergeCell ref="C575:J575"/>
    <mergeCell ref="C576:J576"/>
    <mergeCell ref="C577:J577"/>
    <mergeCell ref="C578:J578"/>
    <mergeCell ref="C579:J579"/>
    <mergeCell ref="C570:J570"/>
    <mergeCell ref="C571:J571"/>
    <mergeCell ref="B572:J572"/>
    <mergeCell ref="C573:J573"/>
    <mergeCell ref="C574:J574"/>
    <mergeCell ref="C565:J565"/>
    <mergeCell ref="C566:J566"/>
    <mergeCell ref="C567:J567"/>
    <mergeCell ref="C568:J568"/>
    <mergeCell ref="C569:J569"/>
    <mergeCell ref="C560:J560"/>
    <mergeCell ref="C561:J561"/>
    <mergeCell ref="C562:J562"/>
    <mergeCell ref="C563:J563"/>
    <mergeCell ref="C564:J564"/>
    <mergeCell ref="B556:J556"/>
    <mergeCell ref="B557:J557"/>
    <mergeCell ref="A558:J558"/>
    <mergeCell ref="K558:Z558"/>
    <mergeCell ref="C559:J559"/>
    <mergeCell ref="Y551:Z551"/>
    <mergeCell ref="W552:Z553"/>
    <mergeCell ref="W554:Z554"/>
    <mergeCell ref="B555:J555"/>
    <mergeCell ref="K555:Z555"/>
    <mergeCell ref="J548:M548"/>
    <mergeCell ref="N548:W548"/>
    <mergeCell ref="J549:M549"/>
    <mergeCell ref="N549:W549"/>
    <mergeCell ref="Y549:Z550"/>
    <mergeCell ref="J550:M550"/>
    <mergeCell ref="P545:Q545"/>
    <mergeCell ref="R545:S545"/>
    <mergeCell ref="T545:U545"/>
    <mergeCell ref="V545:W545"/>
    <mergeCell ref="P546:Q546"/>
    <mergeCell ref="R546:S546"/>
    <mergeCell ref="T546:U546"/>
    <mergeCell ref="V546:W546"/>
    <mergeCell ref="C545:E546"/>
    <mergeCell ref="F545:H546"/>
    <mergeCell ref="I545:J546"/>
    <mergeCell ref="K545:K546"/>
    <mergeCell ref="L545:M546"/>
    <mergeCell ref="C540:J540"/>
    <mergeCell ref="C541:J541"/>
    <mergeCell ref="B542:J542"/>
    <mergeCell ref="C544:M544"/>
    <mergeCell ref="N544:Y544"/>
    <mergeCell ref="C535:J535"/>
    <mergeCell ref="C536:J536"/>
    <mergeCell ref="C537:J537"/>
    <mergeCell ref="C538:J538"/>
    <mergeCell ref="C539:J539"/>
    <mergeCell ref="C530:J530"/>
    <mergeCell ref="C531:J531"/>
    <mergeCell ref="C532:J532"/>
    <mergeCell ref="C533:J533"/>
    <mergeCell ref="C534:J534"/>
    <mergeCell ref="C525:J525"/>
    <mergeCell ref="C526:J526"/>
    <mergeCell ref="C527:J527"/>
    <mergeCell ref="B528:J528"/>
    <mergeCell ref="C529:J529"/>
    <mergeCell ref="C520:J520"/>
    <mergeCell ref="C521:J521"/>
    <mergeCell ref="C522:J522"/>
    <mergeCell ref="C523:J523"/>
    <mergeCell ref="C524:J524"/>
    <mergeCell ref="C515:J515"/>
    <mergeCell ref="C516:J516"/>
    <mergeCell ref="C517:J517"/>
    <mergeCell ref="C518:J518"/>
    <mergeCell ref="C519:J519"/>
    <mergeCell ref="B511:J511"/>
    <mergeCell ref="K511:Z511"/>
    <mergeCell ref="B512:J512"/>
    <mergeCell ref="B513:J513"/>
    <mergeCell ref="A514:J514"/>
    <mergeCell ref="K514:Z514"/>
    <mergeCell ref="Y505:Z506"/>
    <mergeCell ref="J506:M506"/>
    <mergeCell ref="Y507:Z507"/>
    <mergeCell ref="W508:Z509"/>
    <mergeCell ref="W510:Z510"/>
    <mergeCell ref="V502:W502"/>
    <mergeCell ref="J504:M504"/>
    <mergeCell ref="N504:W504"/>
    <mergeCell ref="J505:M505"/>
    <mergeCell ref="N505:W505"/>
    <mergeCell ref="C497:J497"/>
    <mergeCell ref="B498:J498"/>
    <mergeCell ref="C500:M500"/>
    <mergeCell ref="N500:Y500"/>
    <mergeCell ref="C501:E502"/>
    <mergeCell ref="F501:H502"/>
    <mergeCell ref="I501:J502"/>
    <mergeCell ref="K501:K502"/>
    <mergeCell ref="L501:M502"/>
    <mergeCell ref="P501:Q501"/>
    <mergeCell ref="R501:S501"/>
    <mergeCell ref="T501:U501"/>
    <mergeCell ref="V501:W501"/>
    <mergeCell ref="P502:Q502"/>
    <mergeCell ref="R502:S502"/>
    <mergeCell ref="T502:U502"/>
    <mergeCell ref="C492:J492"/>
    <mergeCell ref="C493:J493"/>
    <mergeCell ref="C494:J494"/>
    <mergeCell ref="C495:J495"/>
    <mergeCell ref="C496:J496"/>
    <mergeCell ref="C487:J487"/>
    <mergeCell ref="C488:J488"/>
    <mergeCell ref="C489:J489"/>
    <mergeCell ref="C490:J490"/>
    <mergeCell ref="C491:J491"/>
    <mergeCell ref="C482:J482"/>
    <mergeCell ref="C483:J483"/>
    <mergeCell ref="B484:J484"/>
    <mergeCell ref="C485:J485"/>
    <mergeCell ref="C486:J486"/>
    <mergeCell ref="C477:J477"/>
    <mergeCell ref="C478:J478"/>
    <mergeCell ref="C479:J479"/>
    <mergeCell ref="C480:J480"/>
    <mergeCell ref="C481:J481"/>
    <mergeCell ref="C472:J472"/>
    <mergeCell ref="C473:J473"/>
    <mergeCell ref="C474:J474"/>
    <mergeCell ref="C475:J475"/>
    <mergeCell ref="C476:J476"/>
    <mergeCell ref="B468:J468"/>
    <mergeCell ref="B469:J469"/>
    <mergeCell ref="A470:J470"/>
    <mergeCell ref="K470:Z470"/>
    <mergeCell ref="C471:J471"/>
    <mergeCell ref="Y463:Z463"/>
    <mergeCell ref="W464:Z465"/>
    <mergeCell ref="W466:Z466"/>
    <mergeCell ref="B467:J467"/>
    <mergeCell ref="K467:Z467"/>
    <mergeCell ref="J460:M460"/>
    <mergeCell ref="N460:W460"/>
    <mergeCell ref="J461:M461"/>
    <mergeCell ref="N461:W461"/>
    <mergeCell ref="Y461:Z462"/>
    <mergeCell ref="J462:M462"/>
    <mergeCell ref="P457:Q457"/>
    <mergeCell ref="R457:S457"/>
    <mergeCell ref="T457:U457"/>
    <mergeCell ref="V457:W457"/>
    <mergeCell ref="P458:Q458"/>
    <mergeCell ref="R458:S458"/>
    <mergeCell ref="T458:U458"/>
    <mergeCell ref="V458:W458"/>
    <mergeCell ref="C457:E458"/>
    <mergeCell ref="F457:H458"/>
    <mergeCell ref="I457:J458"/>
    <mergeCell ref="K457:K458"/>
    <mergeCell ref="L457:M458"/>
    <mergeCell ref="C452:J452"/>
    <mergeCell ref="C453:J453"/>
    <mergeCell ref="B454:J454"/>
    <mergeCell ref="C456:M456"/>
    <mergeCell ref="N456:Y456"/>
    <mergeCell ref="C447:J447"/>
    <mergeCell ref="C448:J448"/>
    <mergeCell ref="C449:J449"/>
    <mergeCell ref="C450:J450"/>
    <mergeCell ref="C451:J451"/>
    <mergeCell ref="C442:J442"/>
    <mergeCell ref="C443:J443"/>
    <mergeCell ref="C444:J444"/>
    <mergeCell ref="C445:J445"/>
    <mergeCell ref="C446:J446"/>
    <mergeCell ref="C437:J437"/>
    <mergeCell ref="C438:J438"/>
    <mergeCell ref="C439:J439"/>
    <mergeCell ref="B440:J440"/>
    <mergeCell ref="C441:J441"/>
    <mergeCell ref="C432:J432"/>
    <mergeCell ref="C433:J433"/>
    <mergeCell ref="C434:J434"/>
    <mergeCell ref="C435:J435"/>
    <mergeCell ref="C436:J436"/>
    <mergeCell ref="C427:J427"/>
    <mergeCell ref="C428:J428"/>
    <mergeCell ref="C429:J429"/>
    <mergeCell ref="C430:J430"/>
    <mergeCell ref="C431:J431"/>
    <mergeCell ref="B423:J423"/>
    <mergeCell ref="K423:Z423"/>
    <mergeCell ref="B424:J424"/>
    <mergeCell ref="B425:J425"/>
    <mergeCell ref="A426:J426"/>
    <mergeCell ref="K426:Z426"/>
    <mergeCell ref="Y417:Z418"/>
    <mergeCell ref="J418:M418"/>
    <mergeCell ref="Y419:Z419"/>
    <mergeCell ref="W420:Z421"/>
    <mergeCell ref="W422:Z422"/>
    <mergeCell ref="V414:W414"/>
    <mergeCell ref="J416:M416"/>
    <mergeCell ref="N416:W416"/>
    <mergeCell ref="J417:M417"/>
    <mergeCell ref="N417:W417"/>
    <mergeCell ref="C409:J409"/>
    <mergeCell ref="B410:J410"/>
    <mergeCell ref="C412:M412"/>
    <mergeCell ref="N412:Y412"/>
    <mergeCell ref="C413:E414"/>
    <mergeCell ref="F413:H414"/>
    <mergeCell ref="I413:J414"/>
    <mergeCell ref="K413:K414"/>
    <mergeCell ref="L413:M414"/>
    <mergeCell ref="P413:Q413"/>
    <mergeCell ref="R413:S413"/>
    <mergeCell ref="T413:U413"/>
    <mergeCell ref="V413:W413"/>
    <mergeCell ref="P414:Q414"/>
    <mergeCell ref="R414:S414"/>
    <mergeCell ref="T414:U414"/>
    <mergeCell ref="C404:J404"/>
    <mergeCell ref="C405:J405"/>
    <mergeCell ref="C406:J406"/>
    <mergeCell ref="C407:J407"/>
    <mergeCell ref="C408:J408"/>
    <mergeCell ref="C399:J399"/>
    <mergeCell ref="C400:J400"/>
    <mergeCell ref="C401:J401"/>
    <mergeCell ref="C402:J402"/>
    <mergeCell ref="C403:J403"/>
    <mergeCell ref="C394:J394"/>
    <mergeCell ref="C395:J395"/>
    <mergeCell ref="B396:J396"/>
    <mergeCell ref="C397:J397"/>
    <mergeCell ref="C398:J398"/>
    <mergeCell ref="C389:J389"/>
    <mergeCell ref="C390:J390"/>
    <mergeCell ref="C391:J391"/>
    <mergeCell ref="C392:J392"/>
    <mergeCell ref="C393:J393"/>
    <mergeCell ref="C384:J384"/>
    <mergeCell ref="C385:J385"/>
    <mergeCell ref="C386:J386"/>
    <mergeCell ref="C387:J387"/>
    <mergeCell ref="C388:J388"/>
    <mergeCell ref="B380:J380"/>
    <mergeCell ref="B381:J381"/>
    <mergeCell ref="A382:J382"/>
    <mergeCell ref="K382:Z382"/>
    <mergeCell ref="C383:J383"/>
    <mergeCell ref="Y375:Z375"/>
    <mergeCell ref="W376:Z377"/>
    <mergeCell ref="W378:Z378"/>
    <mergeCell ref="B379:J379"/>
    <mergeCell ref="K379:Z379"/>
    <mergeCell ref="J372:M372"/>
    <mergeCell ref="N372:W372"/>
    <mergeCell ref="J373:M373"/>
    <mergeCell ref="N373:W373"/>
    <mergeCell ref="Y373:Z374"/>
    <mergeCell ref="J374:M374"/>
    <mergeCell ref="P369:Q369"/>
    <mergeCell ref="R369:S369"/>
    <mergeCell ref="T369:U369"/>
    <mergeCell ref="V369:W369"/>
    <mergeCell ref="P370:Q370"/>
    <mergeCell ref="R370:S370"/>
    <mergeCell ref="T370:U370"/>
    <mergeCell ref="V370:W370"/>
    <mergeCell ref="C369:E370"/>
    <mergeCell ref="F369:H370"/>
    <mergeCell ref="I369:J370"/>
    <mergeCell ref="K369:K370"/>
    <mergeCell ref="L369:M370"/>
    <mergeCell ref="C364:J364"/>
    <mergeCell ref="C365:J365"/>
    <mergeCell ref="B366:J366"/>
    <mergeCell ref="C368:M368"/>
    <mergeCell ref="N368:Y368"/>
    <mergeCell ref="C359:J359"/>
    <mergeCell ref="C360:J360"/>
    <mergeCell ref="C361:J361"/>
    <mergeCell ref="C362:J362"/>
    <mergeCell ref="C363:J363"/>
    <mergeCell ref="C354:J354"/>
    <mergeCell ref="C355:J355"/>
    <mergeCell ref="C356:J356"/>
    <mergeCell ref="C357:J357"/>
    <mergeCell ref="C358:J358"/>
    <mergeCell ref="C349:J349"/>
    <mergeCell ref="C350:J350"/>
    <mergeCell ref="C351:J351"/>
    <mergeCell ref="B352:J352"/>
    <mergeCell ref="C353:J353"/>
    <mergeCell ref="C344:J344"/>
    <mergeCell ref="C345:J345"/>
    <mergeCell ref="C346:J346"/>
    <mergeCell ref="C347:J347"/>
    <mergeCell ref="C348:J348"/>
    <mergeCell ref="C339:J339"/>
    <mergeCell ref="C340:J340"/>
    <mergeCell ref="C341:J341"/>
    <mergeCell ref="C342:J342"/>
    <mergeCell ref="C343:J343"/>
    <mergeCell ref="B335:J335"/>
    <mergeCell ref="K335:Z335"/>
    <mergeCell ref="B336:J336"/>
    <mergeCell ref="B337:J337"/>
    <mergeCell ref="A338:J338"/>
    <mergeCell ref="K338:Z338"/>
    <mergeCell ref="Y329:Z330"/>
    <mergeCell ref="J330:M330"/>
    <mergeCell ref="Y331:Z331"/>
    <mergeCell ref="W332:Z333"/>
    <mergeCell ref="W334:Z334"/>
    <mergeCell ref="V326:W326"/>
    <mergeCell ref="J328:M328"/>
    <mergeCell ref="N328:W328"/>
    <mergeCell ref="J329:M329"/>
    <mergeCell ref="N329:W329"/>
    <mergeCell ref="C321:J321"/>
    <mergeCell ref="B322:J322"/>
    <mergeCell ref="C324:M324"/>
    <mergeCell ref="N324:Y324"/>
    <mergeCell ref="C325:E326"/>
    <mergeCell ref="F325:H326"/>
    <mergeCell ref="I325:J326"/>
    <mergeCell ref="K325:K326"/>
    <mergeCell ref="L325:M326"/>
    <mergeCell ref="P325:Q325"/>
    <mergeCell ref="R325:S325"/>
    <mergeCell ref="T325:U325"/>
    <mergeCell ref="V325:W325"/>
    <mergeCell ref="P326:Q326"/>
    <mergeCell ref="R326:S326"/>
    <mergeCell ref="T326:U326"/>
    <mergeCell ref="C316:J316"/>
    <mergeCell ref="C317:J317"/>
    <mergeCell ref="C318:J318"/>
    <mergeCell ref="C319:J319"/>
    <mergeCell ref="C320:J320"/>
    <mergeCell ref="C311:J311"/>
    <mergeCell ref="C312:J312"/>
    <mergeCell ref="C313:J313"/>
    <mergeCell ref="C314:J314"/>
    <mergeCell ref="C315:J315"/>
    <mergeCell ref="C306:J306"/>
    <mergeCell ref="C307:J307"/>
    <mergeCell ref="B308:J308"/>
    <mergeCell ref="C309:J309"/>
    <mergeCell ref="C310:J310"/>
    <mergeCell ref="C301:J301"/>
    <mergeCell ref="C302:J302"/>
    <mergeCell ref="C303:J303"/>
    <mergeCell ref="C304:J304"/>
    <mergeCell ref="C305:J305"/>
    <mergeCell ref="C296:J296"/>
    <mergeCell ref="C297:J297"/>
    <mergeCell ref="C298:J298"/>
    <mergeCell ref="C299:J299"/>
    <mergeCell ref="C300:J300"/>
    <mergeCell ref="B292:J292"/>
    <mergeCell ref="B293:J293"/>
    <mergeCell ref="A294:J294"/>
    <mergeCell ref="K294:Z294"/>
    <mergeCell ref="C295:J295"/>
    <mergeCell ref="Y287:Z287"/>
    <mergeCell ref="W288:Z289"/>
    <mergeCell ref="W290:Z290"/>
    <mergeCell ref="B291:J291"/>
    <mergeCell ref="K291:Z291"/>
    <mergeCell ref="J284:M284"/>
    <mergeCell ref="N284:W284"/>
    <mergeCell ref="J285:M285"/>
    <mergeCell ref="N285:W285"/>
    <mergeCell ref="Y285:Z286"/>
    <mergeCell ref="J286:M286"/>
    <mergeCell ref="P281:Q281"/>
    <mergeCell ref="R281:S281"/>
    <mergeCell ref="T281:U281"/>
    <mergeCell ref="V281:W281"/>
    <mergeCell ref="P282:Q282"/>
    <mergeCell ref="R282:S282"/>
    <mergeCell ref="T282:U282"/>
    <mergeCell ref="V282:W282"/>
    <mergeCell ref="C281:E282"/>
    <mergeCell ref="F281:H282"/>
    <mergeCell ref="I281:J282"/>
    <mergeCell ref="K281:K282"/>
    <mergeCell ref="L281:M282"/>
    <mergeCell ref="C276:J276"/>
    <mergeCell ref="C277:J277"/>
    <mergeCell ref="B278:J278"/>
    <mergeCell ref="C280:M280"/>
    <mergeCell ref="N280:Y280"/>
    <mergeCell ref="C271:J271"/>
    <mergeCell ref="C272:J272"/>
    <mergeCell ref="C273:J273"/>
    <mergeCell ref="C274:J274"/>
    <mergeCell ref="C275:J275"/>
    <mergeCell ref="C266:J266"/>
    <mergeCell ref="C267:J267"/>
    <mergeCell ref="C268:J268"/>
    <mergeCell ref="C269:J269"/>
    <mergeCell ref="C270:J270"/>
    <mergeCell ref="C261:J261"/>
    <mergeCell ref="C262:J262"/>
    <mergeCell ref="C263:J263"/>
    <mergeCell ref="B264:J264"/>
    <mergeCell ref="C265:J265"/>
    <mergeCell ref="C256:J256"/>
    <mergeCell ref="C257:J257"/>
    <mergeCell ref="C258:J258"/>
    <mergeCell ref="C259:J259"/>
    <mergeCell ref="C260:J260"/>
    <mergeCell ref="C251:J251"/>
    <mergeCell ref="C252:J252"/>
    <mergeCell ref="C253:J253"/>
    <mergeCell ref="C254:J254"/>
    <mergeCell ref="C255:J255"/>
    <mergeCell ref="B247:J247"/>
    <mergeCell ref="K247:Z247"/>
    <mergeCell ref="B248:J248"/>
    <mergeCell ref="B249:J249"/>
    <mergeCell ref="A250:J250"/>
    <mergeCell ref="K250:Z250"/>
    <mergeCell ref="Y241:Z242"/>
    <mergeCell ref="J242:M242"/>
    <mergeCell ref="Y243:Z243"/>
    <mergeCell ref="W244:Z245"/>
    <mergeCell ref="W246:Z246"/>
    <mergeCell ref="V238:W238"/>
    <mergeCell ref="J240:M240"/>
    <mergeCell ref="N240:W240"/>
    <mergeCell ref="J241:M241"/>
    <mergeCell ref="N241:W241"/>
    <mergeCell ref="C233:J233"/>
    <mergeCell ref="B234:J234"/>
    <mergeCell ref="C236:M236"/>
    <mergeCell ref="N236:Y236"/>
    <mergeCell ref="C237:E238"/>
    <mergeCell ref="F237:H238"/>
    <mergeCell ref="I237:J238"/>
    <mergeCell ref="K237:K238"/>
    <mergeCell ref="L237:M238"/>
    <mergeCell ref="P237:Q237"/>
    <mergeCell ref="R237:S237"/>
    <mergeCell ref="T237:U237"/>
    <mergeCell ref="V237:W237"/>
    <mergeCell ref="P238:Q238"/>
    <mergeCell ref="R238:S238"/>
    <mergeCell ref="T238:U238"/>
    <mergeCell ref="C228:J228"/>
    <mergeCell ref="C229:J229"/>
    <mergeCell ref="C230:J230"/>
    <mergeCell ref="C231:J231"/>
    <mergeCell ref="C232:J232"/>
    <mergeCell ref="C223:J223"/>
    <mergeCell ref="C224:J224"/>
    <mergeCell ref="C225:J225"/>
    <mergeCell ref="C226:J226"/>
    <mergeCell ref="C227:J227"/>
    <mergeCell ref="C218:J218"/>
    <mergeCell ref="C219:J219"/>
    <mergeCell ref="B220:J220"/>
    <mergeCell ref="C221:J221"/>
    <mergeCell ref="C222:J222"/>
    <mergeCell ref="C213:J213"/>
    <mergeCell ref="C214:J214"/>
    <mergeCell ref="C215:J215"/>
    <mergeCell ref="C216:J216"/>
    <mergeCell ref="C217:J217"/>
    <mergeCell ref="C208:J208"/>
    <mergeCell ref="C209:J209"/>
    <mergeCell ref="C210:J210"/>
    <mergeCell ref="C211:J211"/>
    <mergeCell ref="C212:J212"/>
    <mergeCell ref="B204:J204"/>
    <mergeCell ref="B205:J205"/>
    <mergeCell ref="A206:J206"/>
    <mergeCell ref="K206:Z206"/>
    <mergeCell ref="C207:J207"/>
    <mergeCell ref="Y199:Z199"/>
    <mergeCell ref="W200:Z201"/>
    <mergeCell ref="W202:Z202"/>
    <mergeCell ref="B203:J203"/>
    <mergeCell ref="K203:Z203"/>
    <mergeCell ref="J196:M196"/>
    <mergeCell ref="N196:W196"/>
    <mergeCell ref="J197:M197"/>
    <mergeCell ref="N197:W197"/>
    <mergeCell ref="Y197:Z198"/>
    <mergeCell ref="J198:M198"/>
    <mergeCell ref="B190:J190"/>
    <mergeCell ref="C192:M192"/>
    <mergeCell ref="N192:Y192"/>
    <mergeCell ref="C193:E194"/>
    <mergeCell ref="F193:H194"/>
    <mergeCell ref="I193:J194"/>
    <mergeCell ref="K193:K194"/>
    <mergeCell ref="L193:M194"/>
    <mergeCell ref="P193:Q193"/>
    <mergeCell ref="R193:S193"/>
    <mergeCell ref="T193:U193"/>
    <mergeCell ref="V193:W193"/>
    <mergeCell ref="P194:Q194"/>
    <mergeCell ref="R194:S194"/>
    <mergeCell ref="T194:U194"/>
    <mergeCell ref="V194:W194"/>
    <mergeCell ref="C185:J185"/>
    <mergeCell ref="C186:J186"/>
    <mergeCell ref="C187:J187"/>
    <mergeCell ref="C188:J188"/>
    <mergeCell ref="C189:J189"/>
    <mergeCell ref="C180:J180"/>
    <mergeCell ref="C181:J181"/>
    <mergeCell ref="C182:J182"/>
    <mergeCell ref="C183:J183"/>
    <mergeCell ref="C184:J184"/>
    <mergeCell ref="C175:J175"/>
    <mergeCell ref="B176:J176"/>
    <mergeCell ref="C177:J177"/>
    <mergeCell ref="C178:J178"/>
    <mergeCell ref="C179:J179"/>
    <mergeCell ref="C170:J170"/>
    <mergeCell ref="C171:J171"/>
    <mergeCell ref="C172:J172"/>
    <mergeCell ref="C173:J173"/>
    <mergeCell ref="C174:J174"/>
    <mergeCell ref="C165:J165"/>
    <mergeCell ref="C166:J166"/>
    <mergeCell ref="C167:J167"/>
    <mergeCell ref="C168:J168"/>
    <mergeCell ref="C169:J169"/>
    <mergeCell ref="B161:J161"/>
    <mergeCell ref="A162:J162"/>
    <mergeCell ref="K162:Z162"/>
    <mergeCell ref="C163:J163"/>
    <mergeCell ref="C164:J164"/>
    <mergeCell ref="W156:Z157"/>
    <mergeCell ref="W158:Z158"/>
    <mergeCell ref="B159:J159"/>
    <mergeCell ref="K159:Z159"/>
    <mergeCell ref="B160:J160"/>
    <mergeCell ref="J153:M153"/>
    <mergeCell ref="N153:W153"/>
    <mergeCell ref="Y153:Z154"/>
    <mergeCell ref="J154:M154"/>
    <mergeCell ref="Y155:Z155"/>
    <mergeCell ref="T150:U150"/>
    <mergeCell ref="V150:W150"/>
    <mergeCell ref="X150:Y150"/>
    <mergeCell ref="J152:M152"/>
    <mergeCell ref="N152:W152"/>
    <mergeCell ref="C150:F150"/>
    <mergeCell ref="G150:J150"/>
    <mergeCell ref="K150:M150"/>
    <mergeCell ref="N150:P150"/>
    <mergeCell ref="Q150:S150"/>
    <mergeCell ref="C148:Y148"/>
    <mergeCell ref="C149:F149"/>
    <mergeCell ref="G149:J149"/>
    <mergeCell ref="K149:M149"/>
    <mergeCell ref="N149:P149"/>
    <mergeCell ref="Q149:S149"/>
    <mergeCell ref="T149:U149"/>
    <mergeCell ref="V149:W149"/>
    <mergeCell ref="X149:Y149"/>
    <mergeCell ref="C147:I147"/>
    <mergeCell ref="J147:M147"/>
    <mergeCell ref="N147:Q147"/>
    <mergeCell ref="R147:U147"/>
    <mergeCell ref="V147:Y147"/>
    <mergeCell ref="C145:Y145"/>
    <mergeCell ref="C146:I146"/>
    <mergeCell ref="J146:M146"/>
    <mergeCell ref="N146:Q146"/>
    <mergeCell ref="R146:U146"/>
    <mergeCell ref="V146:Y146"/>
    <mergeCell ref="C144:I144"/>
    <mergeCell ref="J144:M144"/>
    <mergeCell ref="N144:Q144"/>
    <mergeCell ref="R144:U144"/>
    <mergeCell ref="V144:Y144"/>
    <mergeCell ref="B139:Z139"/>
    <mergeCell ref="B140:J140"/>
    <mergeCell ref="B141:J141"/>
    <mergeCell ref="B142:J142"/>
    <mergeCell ref="B143:J143"/>
    <mergeCell ref="B132:J132"/>
    <mergeCell ref="A133:A135"/>
    <mergeCell ref="B133:I135"/>
    <mergeCell ref="A136:A138"/>
    <mergeCell ref="B136:I138"/>
    <mergeCell ref="W127:Z128"/>
    <mergeCell ref="W129:Z129"/>
    <mergeCell ref="B130:J130"/>
    <mergeCell ref="K130:Z130"/>
    <mergeCell ref="B131:J131"/>
    <mergeCell ref="J124:M124"/>
    <mergeCell ref="N124:W124"/>
    <mergeCell ref="Y124:Z125"/>
    <mergeCell ref="J125:M125"/>
    <mergeCell ref="Y126:Z126"/>
    <mergeCell ref="T121:U121"/>
    <mergeCell ref="V121:W121"/>
    <mergeCell ref="X121:Y121"/>
    <mergeCell ref="J123:M123"/>
    <mergeCell ref="N123:W123"/>
    <mergeCell ref="C121:F121"/>
    <mergeCell ref="G121:J121"/>
    <mergeCell ref="K121:M121"/>
    <mergeCell ref="N121:P121"/>
    <mergeCell ref="Q121:S121"/>
    <mergeCell ref="C119:Y119"/>
    <mergeCell ref="C120:F120"/>
    <mergeCell ref="G120:J120"/>
    <mergeCell ref="K120:M120"/>
    <mergeCell ref="N120:P120"/>
    <mergeCell ref="Q120:S120"/>
    <mergeCell ref="T120:U120"/>
    <mergeCell ref="V120:W120"/>
    <mergeCell ref="X120:Y120"/>
    <mergeCell ref="C118:I118"/>
    <mergeCell ref="J118:M118"/>
    <mergeCell ref="N118:Q118"/>
    <mergeCell ref="R118:U118"/>
    <mergeCell ref="V118:Y118"/>
    <mergeCell ref="C116:Y116"/>
    <mergeCell ref="C117:I117"/>
    <mergeCell ref="J117:M117"/>
    <mergeCell ref="N117:Q117"/>
    <mergeCell ref="R117:U117"/>
    <mergeCell ref="V117:Y117"/>
    <mergeCell ref="C115:I115"/>
    <mergeCell ref="J115:M115"/>
    <mergeCell ref="N115:Q115"/>
    <mergeCell ref="R115:U115"/>
    <mergeCell ref="V115:Y115"/>
    <mergeCell ref="B110:Z110"/>
    <mergeCell ref="B111:J111"/>
    <mergeCell ref="B112:J112"/>
    <mergeCell ref="B113:J113"/>
    <mergeCell ref="B114:J114"/>
    <mergeCell ref="B103:J103"/>
    <mergeCell ref="A104:A106"/>
    <mergeCell ref="B104:I106"/>
    <mergeCell ref="A107:A109"/>
    <mergeCell ref="B107:I109"/>
    <mergeCell ref="W98:Z99"/>
    <mergeCell ref="W100:Z100"/>
    <mergeCell ref="B101:J101"/>
    <mergeCell ref="K101:Z101"/>
    <mergeCell ref="B102:J102"/>
    <mergeCell ref="J95:M95"/>
    <mergeCell ref="N95:W95"/>
    <mergeCell ref="Y95:Z96"/>
    <mergeCell ref="J96:M96"/>
    <mergeCell ref="Y97:Z97"/>
    <mergeCell ref="T92:U92"/>
    <mergeCell ref="V92:W92"/>
    <mergeCell ref="X92:Y92"/>
    <mergeCell ref="J94:M94"/>
    <mergeCell ref="N94:W94"/>
    <mergeCell ref="C92:F92"/>
    <mergeCell ref="G92:J92"/>
    <mergeCell ref="K92:M92"/>
    <mergeCell ref="N92:P92"/>
    <mergeCell ref="Q92:S92"/>
    <mergeCell ref="C90:Y90"/>
    <mergeCell ref="C91:F91"/>
    <mergeCell ref="G91:J91"/>
    <mergeCell ref="K91:M91"/>
    <mergeCell ref="N91:P91"/>
    <mergeCell ref="Q91:S91"/>
    <mergeCell ref="T91:U91"/>
    <mergeCell ref="V91:W91"/>
    <mergeCell ref="X91:Y91"/>
    <mergeCell ref="C89:I89"/>
    <mergeCell ref="J89:M89"/>
    <mergeCell ref="N89:Q89"/>
    <mergeCell ref="R89:U89"/>
    <mergeCell ref="V89:Y89"/>
    <mergeCell ref="C88:I88"/>
    <mergeCell ref="J88:M88"/>
    <mergeCell ref="N88:Q88"/>
    <mergeCell ref="R88:U88"/>
    <mergeCell ref="V88:Y88"/>
    <mergeCell ref="A80:A82"/>
    <mergeCell ref="B80:I82"/>
    <mergeCell ref="A83:A85"/>
    <mergeCell ref="B83:I85"/>
    <mergeCell ref="C87:Y87"/>
    <mergeCell ref="B73:Z73"/>
    <mergeCell ref="A74:A76"/>
    <mergeCell ref="B74:I76"/>
    <mergeCell ref="A77:A79"/>
    <mergeCell ref="B77:I79"/>
    <mergeCell ref="A64:A66"/>
    <mergeCell ref="B64:I66"/>
    <mergeCell ref="A67:A69"/>
    <mergeCell ref="B67:I69"/>
    <mergeCell ref="A70:A72"/>
    <mergeCell ref="B70:I72"/>
    <mergeCell ref="B58:J58"/>
    <mergeCell ref="B59:J59"/>
    <mergeCell ref="B60:Z60"/>
    <mergeCell ref="A61:A63"/>
    <mergeCell ref="B61:I63"/>
    <mergeCell ref="Y52:Z52"/>
    <mergeCell ref="W53:Z54"/>
    <mergeCell ref="W55:Z55"/>
    <mergeCell ref="B56:J56"/>
    <mergeCell ref="K56:Z56"/>
    <mergeCell ref="I49:L49"/>
    <mergeCell ref="M49:V49"/>
    <mergeCell ref="I50:L50"/>
    <mergeCell ref="M50:V50"/>
    <mergeCell ref="Y50:Z51"/>
    <mergeCell ref="I51:L51"/>
    <mergeCell ref="B22:I24"/>
    <mergeCell ref="A25:A27"/>
    <mergeCell ref="B25:I27"/>
    <mergeCell ref="B28:Z28"/>
    <mergeCell ref="C45:Y45"/>
    <mergeCell ref="C42:Y42"/>
    <mergeCell ref="C43:I43"/>
    <mergeCell ref="J43:M43"/>
    <mergeCell ref="C44:I44"/>
    <mergeCell ref="J44:M44"/>
    <mergeCell ref="N44:Q44"/>
    <mergeCell ref="R44:U44"/>
    <mergeCell ref="V44:Y44"/>
    <mergeCell ref="X47:Y47"/>
    <mergeCell ref="C47:F47"/>
    <mergeCell ref="G47:J47"/>
    <mergeCell ref="K47:M47"/>
    <mergeCell ref="V46:W46"/>
    <mergeCell ref="T47:U47"/>
    <mergeCell ref="V47:W47"/>
    <mergeCell ref="N47:P47"/>
    <mergeCell ref="Q47:S47"/>
    <mergeCell ref="N46:P46"/>
    <mergeCell ref="Q46:S46"/>
    <mergeCell ref="T46:U46"/>
    <mergeCell ref="X46:Y46"/>
    <mergeCell ref="C46:F46"/>
    <mergeCell ref="G46:J46"/>
    <mergeCell ref="K46:M46"/>
    <mergeCell ref="Y4:Z4"/>
    <mergeCell ref="D1:X1"/>
    <mergeCell ref="D2:X2"/>
    <mergeCell ref="Y2:Z3"/>
    <mergeCell ref="D3:X3"/>
    <mergeCell ref="D4:X4"/>
    <mergeCell ref="I6:L6"/>
    <mergeCell ref="M6:V6"/>
    <mergeCell ref="N43:Q43"/>
    <mergeCell ref="R43:U43"/>
    <mergeCell ref="V43:Y43"/>
    <mergeCell ref="B11:J11"/>
    <mergeCell ref="K11:Z11"/>
    <mergeCell ref="W5:Z6"/>
    <mergeCell ref="W7:Z7"/>
    <mergeCell ref="I7:L7"/>
    <mergeCell ref="A32:A34"/>
    <mergeCell ref="B32:I34"/>
    <mergeCell ref="A35:A37"/>
    <mergeCell ref="B35:I37"/>
    <mergeCell ref="A38:A40"/>
    <mergeCell ref="B38:I40"/>
    <mergeCell ref="A29:A31"/>
    <mergeCell ref="B29:I31"/>
    <mergeCell ref="B13:J13"/>
    <mergeCell ref="B14:J14"/>
    <mergeCell ref="B15:Z15"/>
    <mergeCell ref="A16:A18"/>
    <mergeCell ref="B16:I18"/>
    <mergeCell ref="A19:A21"/>
    <mergeCell ref="B19:I21"/>
    <mergeCell ref="A22:A24"/>
  </mergeCells>
  <conditionalFormatting sqref="L898:N898">
    <cfRule type="expression" dxfId="50" priority="32">
      <formula>ISBLANK(INDIRECT(ADDRESS(ROW(), COLUMN())))</formula>
    </cfRule>
  </conditionalFormatting>
  <conditionalFormatting sqref="P898:Q898 S898:T898 V898:Y898">
    <cfRule type="cellIs" dxfId="49" priority="33" operator="lessThan">
      <formula>0</formula>
    </cfRule>
  </conditionalFormatting>
  <conditionalFormatting sqref="P898:Q898 S898:T898 V898:Y898">
    <cfRule type="cellIs" dxfId="48" priority="34" operator="greaterThan">
      <formula>9</formula>
    </cfRule>
  </conditionalFormatting>
  <conditionalFormatting sqref="P898:Q898 S898:T898 V898:Y898">
    <cfRule type="expression" dxfId="47" priority="35">
      <formula>ISBLANK(INDIRECT(ADDRESS(ROW(), COLUMN())))</formula>
    </cfRule>
  </conditionalFormatting>
  <conditionalFormatting sqref="P898:Q898 S898:T898 V898:Y898">
    <cfRule type="expression" dxfId="46" priority="36">
      <formula>ISTEXT(INDIRECT(ADDRESS(ROW(), COLUMN())))</formula>
    </cfRule>
  </conditionalFormatting>
  <conditionalFormatting sqref="L16:Y17 L19:Y20 L29:Y30 L32:Y33 L35:Y36 L61:Y62 L64:Y65 P67:Y68 L74:Y75 L77:Y78 L80:Y81 L107:Y108 L111:Y113 P133:Y134 L136:Y137 L140:Y142 L163:Y175 L177:Y189 L207:Y219 L221:Y233 L251:Y263 L265:Y277 L295:Y307 L309:Y321 L339:Y351 L353:Y365 L383:Y395 L397:Y409 L427:Y439 L441:Y453 L471:Y483 L485:Y497 L515:Y527 L529:Y541 L559:Y571 L573:Y585 L603:Y615 L617:Y629 L647:Y659 L661:Y673 L691:Y703 L705:Y717 L735:Y747 L749:Y761 L779:Y791 L793:Y805 L823:Y835 L837:Y849 L867:Y867 L895:Y895">
    <cfRule type="expression" dxfId="45" priority="37">
      <formula>CELL("Protect",INDIRECT(ADDRESS(ROW(), COLUMN())))</formula>
    </cfRule>
  </conditionalFormatting>
  <conditionalFormatting sqref="K16:Y17 K19:Y20 K29:Y30 K32:Y33 K35:Y36 K61:Y62 K64:Y65 K67:K68 K74:Y75 K77:Y78 K80:Y81 K107:Y108 K111:Y113 K133:K134 K136:Y137 K140:Y142 K163:Y175 K177:Y189 K207:Y219 K221:Y233 K251:Y263 K265:Y277 K295:Y307 K309:Y321 K339:Y351 K353:Y365 K383:Y395 K397:Y409 K427:Y439 K441:Y453 K471:Y483 K485:Y497 K515:Y527 K529:Y541 K559:Y571 K573:Y585 K603:Y615 K617:Y629 K647:Y659 K661:Y673 K691:Y703 K705:Y717 K735:Y747 K749:Y761 K779:Y791 K793:Y805 K823:Y835 K837:Y849 K867:Y867 K895:Y895 P133:Y134 P67:Y68">
    <cfRule type="cellIs" dxfId="44" priority="38" operator="equal">
      <formula>"   "</formula>
    </cfRule>
    <cfRule type="expression" dxfId="43" priority="39">
      <formula>ISBLANK(INDIRECT(ADDRESS(ROW(), COLUMN())))</formula>
    </cfRule>
  </conditionalFormatting>
  <conditionalFormatting sqref="K16:Y17 K19:Y20 K29:Y30 K32:Y33 K35:Y36 K61:Y62 K64:Y65 K67:K68 K74:Y75 K77:Y78 K80:Y81 K107:Y108 K111:Y113 K133:K134 K136:Y137 K140:Y142 K163:Y175 K177:Y189 K207:Y219 K221:Y233 K251:Y263 K265:Y277 K295:Y307 K309:Y321 K339:Y351 K353:Y365 K383:Y395 K397:Y409 K427:Y439 K441:Y453 K471:Y483 K485:Y497 K515:Y527 K529:Y541 K559:Y571 K573:Y585 K603:Y615 K617:Y629 K647:Y659 K661:Y673 K691:Y703 K705:Y717 K735:Y747 K749:Y761 K779:Y791 K793:Y805 K823:Y835 K837:Y849 K867:Y867 K895:Y895 P133:Y134 P67:Y68">
    <cfRule type="cellIs" dxfId="42" priority="40" operator="equal">
      <formula>"   "</formula>
    </cfRule>
    <cfRule type="cellIs" dxfId="41" priority="41" operator="lessThan">
      <formula>0</formula>
    </cfRule>
    <cfRule type="expression" dxfId="40" priority="42">
      <formula>ISTEXT(INDIRECT(ADDRESS(ROW(), COLUMN())))</formula>
    </cfRule>
  </conditionalFormatting>
  <conditionalFormatting sqref="K29:Y40 K74:Y85">
    <cfRule type="cellIs" dxfId="39" priority="43" operator="greaterThan">
      <formula>K16</formula>
    </cfRule>
  </conditionalFormatting>
  <conditionalFormatting sqref="K106:Y106">
    <cfRule type="cellIs" dxfId="38" priority="44" operator="greaterThan">
      <formula>K27</formula>
    </cfRule>
  </conditionalFormatting>
  <conditionalFormatting sqref="K107:Y109">
    <cfRule type="cellIs" dxfId="37" priority="45" operator="greaterThan">
      <formula>K38</formula>
    </cfRule>
  </conditionalFormatting>
  <conditionalFormatting sqref="K40:Y40">
    <cfRule type="expression" dxfId="36" priority="46">
      <formula>IF(K114&gt;0,INDIRECT(ADDRESS(ROW(), COLUMN()))&lt;&gt;K114,0)</formula>
    </cfRule>
    <cfRule type="expression" dxfId="35" priority="47">
      <formula>IF(K868&gt;0,INDIRECT(ADDRESS(ROW(), COLUMN()))&lt;&gt;K868,0)</formula>
    </cfRule>
  </conditionalFormatting>
  <conditionalFormatting sqref="K114:Y114">
    <cfRule type="expression" dxfId="34" priority="48">
      <formula>IF(K868&gt;0,INDIRECT(ADDRESS(ROW(), COLUMN()))&lt;&gt;K868,0)</formula>
    </cfRule>
    <cfRule type="cellIs" dxfId="33" priority="49" operator="notEqual">
      <formula>K40</formula>
    </cfRule>
  </conditionalFormatting>
  <conditionalFormatting sqref="K868:Y868">
    <cfRule type="cellIs" dxfId="32" priority="50" operator="notEqual">
      <formula>K40</formula>
    </cfRule>
    <cfRule type="cellIs" dxfId="31" priority="51" operator="notEqual">
      <formula>K114</formula>
    </cfRule>
  </conditionalFormatting>
  <conditionalFormatting sqref="K85:Y85">
    <cfRule type="expression" dxfId="30" priority="52">
      <formula>IF(K143&gt;0,INDIRECT(ADDRESS(ROW(), COLUMN()))&lt;&gt;K143,0)</formula>
    </cfRule>
    <cfRule type="expression" dxfId="29" priority="53">
      <formula>IF(K896&gt;0,INDIRECT(ADDRESS(ROW(), COLUMN()))&lt;&gt;K896,0)</formula>
    </cfRule>
  </conditionalFormatting>
  <conditionalFormatting sqref="K143:Y143">
    <cfRule type="expression" dxfId="28" priority="54">
      <formula>IF(K896&gt;0,INDIRECT(ADDRESS(ROW(), COLUMN()))&lt;&gt;K896,0)</formula>
    </cfRule>
    <cfRule type="cellIs" dxfId="27" priority="55" operator="notEqual">
      <formula>K85</formula>
    </cfRule>
  </conditionalFormatting>
  <conditionalFormatting sqref="K896:Y896">
    <cfRule type="cellIs" dxfId="26" priority="56" operator="notEqual">
      <formula>K85</formula>
    </cfRule>
    <cfRule type="cellIs" dxfId="25" priority="57" operator="notEqual">
      <formula>K143</formula>
    </cfRule>
  </conditionalFormatting>
  <conditionalFormatting sqref="L104:Y105">
    <cfRule type="expression" dxfId="24" priority="19">
      <formula>CELL("Protect",INDIRECT(ADDRESS(ROW(), COLUMN())))</formula>
    </cfRule>
  </conditionalFormatting>
  <conditionalFormatting sqref="K104:Y105">
    <cfRule type="cellIs" dxfId="23" priority="20" operator="equal">
      <formula>"   "</formula>
    </cfRule>
    <cfRule type="expression" dxfId="22" priority="21">
      <formula>ISBLANK(INDIRECT(ADDRESS(ROW(), COLUMN())))</formula>
    </cfRule>
  </conditionalFormatting>
  <conditionalFormatting sqref="K104:Y105">
    <cfRule type="cellIs" dxfId="21" priority="22" operator="equal">
      <formula>"   "</formula>
    </cfRule>
    <cfRule type="cellIs" dxfId="20" priority="23" operator="lessThan">
      <formula>0</formula>
    </cfRule>
    <cfRule type="expression" dxfId="19" priority="24">
      <formula>ISTEXT(INDIRECT(ADDRESS(ROW(), COLUMN())))</formula>
    </cfRule>
  </conditionalFormatting>
  <conditionalFormatting sqref="K104:Y105">
    <cfRule type="cellIs" dxfId="18" priority="25" operator="greaterThan">
      <formula>K25</formula>
    </cfRule>
  </conditionalFormatting>
  <conditionalFormatting sqref="L133:O134">
    <cfRule type="expression" dxfId="17" priority="13">
      <formula>CELL("Protect",INDIRECT(ADDRESS(ROW(), COLUMN())))</formula>
    </cfRule>
  </conditionalFormatting>
  <conditionalFormatting sqref="L133:O134">
    <cfRule type="cellIs" dxfId="16" priority="14" operator="equal">
      <formula>"   "</formula>
    </cfRule>
    <cfRule type="expression" dxfId="15" priority="15">
      <formula>ISBLANK(INDIRECT(ADDRESS(ROW(), COLUMN())))</formula>
    </cfRule>
  </conditionalFormatting>
  <conditionalFormatting sqref="L133:O134">
    <cfRule type="cellIs" dxfId="14" priority="16" operator="equal">
      <formula>"   "</formula>
    </cfRule>
    <cfRule type="cellIs" dxfId="13" priority="17" operator="lessThan">
      <formula>0</formula>
    </cfRule>
    <cfRule type="expression" dxfId="12" priority="18">
      <formula>ISTEXT(INDIRECT(ADDRESS(ROW(), COLUMN())))</formula>
    </cfRule>
  </conditionalFormatting>
  <conditionalFormatting sqref="L22:Y23">
    <cfRule type="expression" dxfId="11" priority="7">
      <formula>CELL("Protect",INDIRECT(ADDRESS(ROW(), COLUMN())))</formula>
    </cfRule>
  </conditionalFormatting>
  <conditionalFormatting sqref="K22:Y23">
    <cfRule type="cellIs" dxfId="10" priority="8" operator="equal">
      <formula>"   "</formula>
    </cfRule>
    <cfRule type="expression" dxfId="9" priority="9">
      <formula>ISBLANK(INDIRECT(ADDRESS(ROW(), COLUMN())))</formula>
    </cfRule>
  </conditionalFormatting>
  <conditionalFormatting sqref="K22:Y23">
    <cfRule type="cellIs" dxfId="8" priority="10" operator="equal">
      <formula>"   "</formula>
    </cfRule>
    <cfRule type="cellIs" dxfId="7" priority="11" operator="lessThan">
      <formula>0</formula>
    </cfRule>
    <cfRule type="expression" dxfId="6" priority="12">
      <formula>ISTEXT(INDIRECT(ADDRESS(ROW(), COLUMN())))</formula>
    </cfRule>
  </conditionalFormatting>
  <conditionalFormatting sqref="L67:O68">
    <cfRule type="expression" dxfId="5" priority="1">
      <formula>CELL("Protect",INDIRECT(ADDRESS(ROW(), COLUMN())))</formula>
    </cfRule>
  </conditionalFormatting>
  <conditionalFormatting sqref="L67:O68">
    <cfRule type="cellIs" dxfId="4" priority="2" operator="equal">
      <formula>"   "</formula>
    </cfRule>
    <cfRule type="expression" dxfId="3" priority="3">
      <formula>ISBLANK(INDIRECT(ADDRESS(ROW(), COLUMN())))</formula>
    </cfRule>
  </conditionalFormatting>
  <conditionalFormatting sqref="L67:O68">
    <cfRule type="cellIs" dxfId="2" priority="4" operator="equal">
      <formula>"   "</formula>
    </cfRule>
    <cfRule type="cellIs" dxfId="1" priority="5" operator="lessThan">
      <formula>0</formula>
    </cfRule>
    <cfRule type="expression" dxfId="0" priority="6">
      <formula>ISTEXT(INDIRECT(ADDRESS(ROW(), COLUMN())))</formula>
    </cfRule>
  </conditionalFormatting>
  <hyperlinks>
    <hyperlink ref="AH2" location="range_2_1" display="&lt;BERIKUTNYA&gt;"/>
    <hyperlink ref="AH1" location="range_1_1" display="&lt;SEBELUMNYA&gt;"/>
    <hyperlink ref="AH50" location="range_2_2" display="&lt;BERIKUTNYA&gt;"/>
    <hyperlink ref="AH49" location="range_1_2" display="&lt;SEBELUMNYA&gt;"/>
    <hyperlink ref="AH95" location="range_3_1_1" display="&lt;BERIKUTNYA&gt;"/>
    <hyperlink ref="AH94" location="range_1_1" display="&lt;SEBELUMNYA&gt;"/>
    <hyperlink ref="AH124" location="range_3_1_2" display="&lt;BERIKUTNYA&gt;"/>
    <hyperlink ref="AH123" location="range_1_2" display="&lt;SEBELUMNYA&gt;"/>
    <hyperlink ref="AH153" location="range_3_2_1" display="&lt;BERIKUTNYA&gt;"/>
    <hyperlink ref="AH152" location="range_2_1" display="&lt;SEBELUMNYA&gt;"/>
    <hyperlink ref="AH197" location="range_3_2_2" display="&lt;BERIKUTNYA&gt;"/>
    <hyperlink ref="AH196" location="range_2_2" display="&lt;SEBELUMNYA&gt;"/>
    <hyperlink ref="AH241" location="range_3_3_1" display="&lt;BERIKUTNYA&gt;"/>
    <hyperlink ref="AH240" location="range_3_1_1" display="&lt;SEBELUMNYA&gt;"/>
    <hyperlink ref="AH285" location="range_3_3_2" display="&lt;BERIKUTNYA&gt;"/>
    <hyperlink ref="AH284" location="range_3_1_2" display="&lt;SEBELUMNYA&gt;"/>
    <hyperlink ref="AH329" location="range_3_4_1" display="&lt;BERIKUTNYA&gt;"/>
    <hyperlink ref="AH328" location="range_3_2_1" display="&lt;SEBELUMNYA&gt;"/>
    <hyperlink ref="AH373" location="range_3_4_2" display="&lt;BERIKUTNYA&gt;"/>
    <hyperlink ref="AH372" location="range_3_2_2" display="&lt;SEBELUMNYA&gt;"/>
    <hyperlink ref="AH417" location="range_3_5_1" display="&lt;BERIKUTNYA&gt;"/>
    <hyperlink ref="AH416" location="range_3_3_1" display="&lt;SEBELUMNYA&gt;"/>
    <hyperlink ref="AH461" location="range_3_5_2" display="&lt;BERIKUTNYA&gt;"/>
    <hyperlink ref="AH460" location="range_3_3_2" display="&lt;SEBELUMNYA&gt;"/>
    <hyperlink ref="AH505" location="range_3_6_1" display="&lt;BERIKUTNYA&gt;"/>
    <hyperlink ref="AH504" location="range_3_4_1" display="&lt;SEBELUMNYA&gt;"/>
    <hyperlink ref="AH549" location="range_3_6_2" display="&lt;BERIKUTNYA&gt;"/>
    <hyperlink ref="AH548" location="range_3_4_2" display="&lt;SEBELUMNYA&gt;"/>
    <hyperlink ref="AH593" location="range_3_7_1" display="&lt;BERIKUTNYA&gt;"/>
    <hyperlink ref="AH592" location="range_3_5_1" display="&lt;SEBELUMNYA&gt;"/>
    <hyperlink ref="AH637" location="range_3_7_2" display="&lt;BERIKUTNYA&gt;"/>
    <hyperlink ref="AH636" location="range_3_5_2" display="&lt;SEBELUMNYA&gt;"/>
    <hyperlink ref="AH681" location="range_3_8_1" display="&lt;BERIKUTNYA&gt;"/>
    <hyperlink ref="AH680" location="range_3_6_1" display="&lt;SEBELUMNYA&gt;"/>
    <hyperlink ref="AH725" location="range_3_8_2" display="&lt;BERIKUTNYA&gt;"/>
    <hyperlink ref="AH724" location="range_3_6_2" display="&lt;SEBELUMNYA&gt;"/>
    <hyperlink ref="AH769" location="range_4_1" display="&lt;BERIKUTNYA&gt;"/>
    <hyperlink ref="AH768" location="range_3_7_1" display="&lt;SEBELUMNYA&gt;"/>
    <hyperlink ref="AH813" location="range_4_2" display="&lt;BERIKUTNYA&gt;"/>
    <hyperlink ref="AH812" location="range_3_7_2" display="&lt;SEBELUMNYA&gt;"/>
    <hyperlink ref="AH857" location="range_4_1" display="&lt;BERIKUTNYA&gt;"/>
    <hyperlink ref="AH856" location="range_3_8_1" display="&lt;SEBELUMNYA&gt;"/>
    <hyperlink ref="AH885" location="range_4_2" display="&lt;BERIKUTNYA&gt;"/>
    <hyperlink ref="AH884" location="range_3_8_2" display="&lt;SEBELUMNYA&gt;"/>
  </hyperlinks>
  <printOptions horizontalCentered="1"/>
  <pageMargins left="0.35433070866141703" right="0.35433070866141703" top="0.35433070866141703" bottom="0.15748031496063" header="0.31496062992126" footer="0.118110236220472"/>
  <pageSetup paperSize="9" scale="47" orientation="landscape" r:id="rId1"/>
  <rowBreaks count="21" manualBreakCount="21">
    <brk id="48" max="16383" man="1"/>
    <brk id="93" max="16383" man="1"/>
    <brk id="122" max="16383" man="1"/>
    <brk id="151" max="16383" man="1"/>
    <brk id="195" max="16383" man="1"/>
    <brk id="239" max="16383" man="1"/>
    <brk id="283" max="16383" man="1"/>
    <brk id="327" max="16383" man="1"/>
    <brk id="371" max="16383" man="1"/>
    <brk id="415" max="16383" man="1"/>
    <brk id="459" max="16383" man="1"/>
    <brk id="503" max="16383" man="1"/>
    <brk id="547" max="16383" man="1"/>
    <brk id="591" max="16383" man="1"/>
    <brk id="635" max="16383" man="1"/>
    <brk id="679" max="16383" man="1"/>
    <brk id="723" max="16383" man="1"/>
    <brk id="767" max="16383" man="1"/>
    <brk id="811" max="16383" man="1"/>
    <brk id="855" max="16383" man="1"/>
    <brk id="883" max="16383" man="1"/>
  </rowBreaks>
  <colBreaks count="1" manualBreakCount="1">
    <brk id="36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23</vt:i4>
      </vt:variant>
    </vt:vector>
  </HeadingPairs>
  <TitlesOfParts>
    <vt:vector size="24" baseType="lpstr">
      <vt:lpstr>Form</vt:lpstr>
      <vt:lpstr>Form!Print_Area</vt:lpstr>
      <vt:lpstr>range_1_1</vt:lpstr>
      <vt:lpstr>range_1_2</vt:lpstr>
      <vt:lpstr>range_2_1</vt:lpstr>
      <vt:lpstr>range_2_2</vt:lpstr>
      <vt:lpstr>range_3_1_1</vt:lpstr>
      <vt:lpstr>range_3_1_2</vt:lpstr>
      <vt:lpstr>range_3_2_1</vt:lpstr>
      <vt:lpstr>range_3_2_2</vt:lpstr>
      <vt:lpstr>range_3_3_1</vt:lpstr>
      <vt:lpstr>range_3_3_2</vt:lpstr>
      <vt:lpstr>range_3_4_1</vt:lpstr>
      <vt:lpstr>range_3_4_2</vt:lpstr>
      <vt:lpstr>range_3_5_1</vt:lpstr>
      <vt:lpstr>range_3_5_2</vt:lpstr>
      <vt:lpstr>range_3_6_1</vt:lpstr>
      <vt:lpstr>range_3_6_2</vt:lpstr>
      <vt:lpstr>range_3_7_1</vt:lpstr>
      <vt:lpstr>range_3_7_2</vt:lpstr>
      <vt:lpstr>range_3_8_1</vt:lpstr>
      <vt:lpstr>range_3_8_2</vt:lpstr>
      <vt:lpstr>range_4_1</vt:lpstr>
      <vt:lpstr>range_4_2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MODEL_DB1_DPRD_PROVINSI_67866_POSO_DAPIL_SULAWESI_TENGAH_5.xlsx</dc:title>
  <dc:subject>Sistem Hitung Pemilihan Umum Republik Indonesia 2019</dc:subject>
  <dc:creator>SitungDocGen v97</dc:creator>
  <dc:description>==============================================
|   Pemilihan Umum 2019 Republik Indonesia   |
==============================================
|   Situng Document Generator v97            |
----------------------------------------------
|   Handcrafted by Dalva &amp; MZC - 2018-2019   |
|   Document Templates by HP, LPY, YW        |
|   Testing and QA by PS, TB, YW, HP         |
==============================================</dc:description>
  <cp:lastModifiedBy>LENOVO</cp:lastModifiedBy>
  <cp:revision>97</cp:revision>
  <cp:lastPrinted>2019-05-18T11:21:31Z</cp:lastPrinted>
  <dcterms:created xsi:type="dcterms:W3CDTF">2019-04-18T05:10:56Z</dcterms:created>
  <dcterms:modified xsi:type="dcterms:W3CDTF">2022-03-21T01:53:58Z</dcterms:modified>
</cp:coreProperties>
</file>