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490" windowHeight="7050" tabRatio="500"/>
  </bookViews>
  <sheets>
    <sheet name="Form" sheetId="1" r:id="rId1"/>
  </sheets>
  <definedNames>
    <definedName name="_xlnm._FilterDatabase" localSheetId="0">Form!$A$2:$A$45</definedName>
    <definedName name="_xlnm.Print_Area" localSheetId="0">Form!$A$1:$Z$357</definedName>
    <definedName name="range_1_1">Form!A1:AA47</definedName>
    <definedName name="range_1_2">Form!A47:AA92</definedName>
    <definedName name="range_2_1">Form!A92:AA121</definedName>
    <definedName name="range_2_2">Form!A121:AA150</definedName>
    <definedName name="range_3_1_1">Form!A150:AA186</definedName>
    <definedName name="range_3_1_2">Form!A186:AA222</definedName>
    <definedName name="range_3_2_1">Form!A222:AA258</definedName>
    <definedName name="range_3_2_2">Form!A258:AA294</definedName>
    <definedName name="range_4_1">Form!A294:AA326</definedName>
    <definedName name="range_4_2">Form!A326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36" i="1" l="1"/>
  <c r="O338" i="1" s="1"/>
  <c r="N336" i="1"/>
  <c r="N338" i="1" s="1"/>
  <c r="M336" i="1"/>
  <c r="M338" i="1" s="1"/>
  <c r="L336" i="1"/>
  <c r="L338" i="1" s="1"/>
  <c r="Z305" i="1"/>
  <c r="K337" i="1" s="1"/>
  <c r="Z337" i="1" s="1"/>
  <c r="Y304" i="1"/>
  <c r="Y306" i="1" s="1"/>
  <c r="X304" i="1"/>
  <c r="X306" i="1" s="1"/>
  <c r="W304" i="1"/>
  <c r="W306" i="1" s="1"/>
  <c r="V304" i="1"/>
  <c r="V306" i="1" s="1"/>
  <c r="U304" i="1"/>
  <c r="U306" i="1" s="1"/>
  <c r="T304" i="1"/>
  <c r="T306" i="1" s="1"/>
  <c r="S304" i="1"/>
  <c r="S306" i="1" s="1"/>
  <c r="R304" i="1"/>
  <c r="R306" i="1" s="1"/>
  <c r="Q304" i="1"/>
  <c r="Q306" i="1" s="1"/>
  <c r="P304" i="1"/>
  <c r="P306" i="1" s="1"/>
  <c r="O304" i="1"/>
  <c r="O306" i="1" s="1"/>
  <c r="N304" i="1"/>
  <c r="N306" i="1" s="1"/>
  <c r="M304" i="1"/>
  <c r="M306" i="1" s="1"/>
  <c r="L304" i="1"/>
  <c r="L306" i="1" s="1"/>
  <c r="K304" i="1"/>
  <c r="K306" i="1" s="1"/>
  <c r="Z236" i="1"/>
  <c r="K272" i="1" s="1"/>
  <c r="Z272" i="1" s="1"/>
  <c r="Z235" i="1"/>
  <c r="K271" i="1" s="1"/>
  <c r="Z271" i="1" s="1"/>
  <c r="Z234" i="1"/>
  <c r="K270" i="1" s="1"/>
  <c r="Z270" i="1" s="1"/>
  <c r="Z233" i="1"/>
  <c r="K269" i="1" s="1"/>
  <c r="Z269" i="1" s="1"/>
  <c r="Z177" i="1"/>
  <c r="K213" i="1" s="1"/>
  <c r="Z213" i="1" s="1"/>
  <c r="Z176" i="1"/>
  <c r="K212" i="1" s="1"/>
  <c r="Z212" i="1" s="1"/>
  <c r="Z175" i="1"/>
  <c r="K211" i="1" s="1"/>
  <c r="Z211" i="1" s="1"/>
  <c r="Z174" i="1"/>
  <c r="K210" i="1" s="1"/>
  <c r="Z210" i="1" s="1"/>
  <c r="Z173" i="1"/>
  <c r="K209" i="1" s="1"/>
  <c r="Z209" i="1" s="1"/>
  <c r="Z172" i="1"/>
  <c r="K208" i="1" s="1"/>
  <c r="Z208" i="1" s="1"/>
  <c r="Z171" i="1"/>
  <c r="K207" i="1" s="1"/>
  <c r="Z207" i="1" s="1"/>
  <c r="Z170" i="1"/>
  <c r="K206" i="1" s="1"/>
  <c r="Z206" i="1" s="1"/>
  <c r="Z169" i="1"/>
  <c r="K205" i="1" s="1"/>
  <c r="Z205" i="1" s="1"/>
  <c r="Z168" i="1"/>
  <c r="K204" i="1" s="1"/>
  <c r="Z204" i="1" s="1"/>
  <c r="Z167" i="1"/>
  <c r="K203" i="1" s="1"/>
  <c r="Z203" i="1" s="1"/>
  <c r="Z166" i="1"/>
  <c r="K202" i="1" s="1"/>
  <c r="Z202" i="1" s="1"/>
  <c r="Z165" i="1"/>
  <c r="K201" i="1" s="1"/>
  <c r="Z201" i="1" s="1"/>
  <c r="Z164" i="1"/>
  <c r="K200" i="1" s="1"/>
  <c r="Z200" i="1" s="1"/>
  <c r="Z163" i="1"/>
  <c r="K199" i="1" s="1"/>
  <c r="Z199" i="1" s="1"/>
  <c r="Z162" i="1"/>
  <c r="K198" i="1" s="1"/>
  <c r="Z198" i="1" s="1"/>
  <c r="Z161" i="1"/>
  <c r="K197" i="1" s="1"/>
  <c r="Z197" i="1" s="1"/>
  <c r="O141" i="1"/>
  <c r="N141" i="1"/>
  <c r="M141" i="1"/>
  <c r="L141" i="1"/>
  <c r="O136" i="1"/>
  <c r="N136" i="1"/>
  <c r="M136" i="1"/>
  <c r="L136" i="1"/>
  <c r="O133" i="1"/>
  <c r="N133" i="1"/>
  <c r="M133" i="1"/>
  <c r="L13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Z111" i="1"/>
  <c r="K140" i="1" s="1"/>
  <c r="Z140" i="1" s="1"/>
  <c r="Z110" i="1"/>
  <c r="K139" i="1" s="1"/>
  <c r="Z139" i="1" s="1"/>
  <c r="Z109" i="1"/>
  <c r="K138" i="1" s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Z106" i="1"/>
  <c r="K135" i="1" s="1"/>
  <c r="Z135" i="1" s="1"/>
  <c r="Z105" i="1"/>
  <c r="K134" i="1" s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Z103" i="1"/>
  <c r="K132" i="1" s="1"/>
  <c r="Z132" i="1" s="1"/>
  <c r="Z102" i="1"/>
  <c r="K131" i="1" s="1"/>
  <c r="O82" i="1"/>
  <c r="N82" i="1"/>
  <c r="M82" i="1"/>
  <c r="L82" i="1"/>
  <c r="O81" i="1"/>
  <c r="N81" i="1"/>
  <c r="M81" i="1"/>
  <c r="L81" i="1"/>
  <c r="O80" i="1"/>
  <c r="N80" i="1"/>
  <c r="M80" i="1"/>
  <c r="L80" i="1"/>
  <c r="O77" i="1"/>
  <c r="N77" i="1"/>
  <c r="M77" i="1"/>
  <c r="L77" i="1"/>
  <c r="O74" i="1"/>
  <c r="N74" i="1"/>
  <c r="M74" i="1"/>
  <c r="L74" i="1"/>
  <c r="L83" i="1" s="1"/>
  <c r="O69" i="1"/>
  <c r="N69" i="1"/>
  <c r="M69" i="1"/>
  <c r="L69" i="1"/>
  <c r="O68" i="1"/>
  <c r="N68" i="1"/>
  <c r="M68" i="1"/>
  <c r="L68" i="1"/>
  <c r="O67" i="1"/>
  <c r="N67" i="1"/>
  <c r="M67" i="1"/>
  <c r="L67" i="1"/>
  <c r="O64" i="1"/>
  <c r="N64" i="1"/>
  <c r="M64" i="1"/>
  <c r="L64" i="1"/>
  <c r="O61" i="1"/>
  <c r="N61" i="1"/>
  <c r="M61" i="1"/>
  <c r="L61" i="1"/>
  <c r="L70" i="1" s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Z34" i="1"/>
  <c r="K79" i="1" s="1"/>
  <c r="Z79" i="1" s="1"/>
  <c r="Z33" i="1"/>
  <c r="K78" i="1" s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Z31" i="1"/>
  <c r="K76" i="1" s="1"/>
  <c r="Z76" i="1" s="1"/>
  <c r="Z30" i="1"/>
  <c r="K75" i="1" s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K38" i="1" s="1"/>
  <c r="Z28" i="1"/>
  <c r="Z27" i="1"/>
  <c r="K72" i="1" s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Z21" i="1"/>
  <c r="K66" i="1" s="1"/>
  <c r="Z66" i="1" s="1"/>
  <c r="Z20" i="1"/>
  <c r="K65" i="1" s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Z18" i="1"/>
  <c r="K63" i="1" s="1"/>
  <c r="Z63" i="1" s="1"/>
  <c r="Z17" i="1"/>
  <c r="K62" i="1" s="1"/>
  <c r="Y16" i="1"/>
  <c r="X16" i="1"/>
  <c r="X25" i="1" s="1"/>
  <c r="W16" i="1"/>
  <c r="V16" i="1"/>
  <c r="U16" i="1"/>
  <c r="T16" i="1"/>
  <c r="T25" i="1" s="1"/>
  <c r="S16" i="1"/>
  <c r="R16" i="1"/>
  <c r="Q16" i="1"/>
  <c r="P16" i="1"/>
  <c r="O16" i="1"/>
  <c r="N16" i="1"/>
  <c r="M16" i="1"/>
  <c r="L16" i="1"/>
  <c r="K16" i="1"/>
  <c r="Z15" i="1"/>
  <c r="K60" i="1" s="1"/>
  <c r="Z14" i="1"/>
  <c r="K59" i="1" s="1"/>
  <c r="V38" i="1" l="1"/>
  <c r="L38" i="1"/>
  <c r="L25" i="1"/>
  <c r="O83" i="1"/>
  <c r="O70" i="1"/>
  <c r="N38" i="1"/>
  <c r="N25" i="1"/>
  <c r="M38" i="1"/>
  <c r="M25" i="1"/>
  <c r="Q38" i="1"/>
  <c r="Q25" i="1"/>
  <c r="K25" i="1"/>
  <c r="Y38" i="1"/>
  <c r="Y25" i="1"/>
  <c r="R38" i="1"/>
  <c r="R25" i="1"/>
  <c r="M83" i="1"/>
  <c r="M70" i="1"/>
  <c r="P38" i="1"/>
  <c r="N83" i="1"/>
  <c r="N70" i="1"/>
  <c r="S38" i="1"/>
  <c r="S25" i="1"/>
  <c r="T38" i="1"/>
  <c r="P25" i="1"/>
  <c r="X38" i="1"/>
  <c r="O38" i="1"/>
  <c r="O25" i="1"/>
  <c r="Z112" i="1"/>
  <c r="W38" i="1"/>
  <c r="W25" i="1"/>
  <c r="V25" i="1"/>
  <c r="Z107" i="1"/>
  <c r="Z104" i="1"/>
  <c r="Z35" i="1"/>
  <c r="Z37" i="1"/>
  <c r="Z32" i="1"/>
  <c r="U38" i="1"/>
  <c r="K73" i="1"/>
  <c r="Z73" i="1" s="1"/>
  <c r="Z82" i="1" s="1"/>
  <c r="U25" i="1"/>
  <c r="Z22" i="1"/>
  <c r="Z19" i="1"/>
  <c r="K81" i="1"/>
  <c r="Z72" i="1"/>
  <c r="Z306" i="1"/>
  <c r="K67" i="1"/>
  <c r="Z67" i="1" s="1"/>
  <c r="Z65" i="1"/>
  <c r="Z131" i="1"/>
  <c r="K133" i="1"/>
  <c r="Z133" i="1" s="1"/>
  <c r="K80" i="1"/>
  <c r="Z80" i="1" s="1"/>
  <c r="Z78" i="1"/>
  <c r="Z134" i="1"/>
  <c r="K136" i="1"/>
  <c r="Z136" i="1" s="1"/>
  <c r="K69" i="1"/>
  <c r="Z60" i="1"/>
  <c r="Z69" i="1" s="1"/>
  <c r="K64" i="1"/>
  <c r="Z64" i="1" s="1"/>
  <c r="Z62" i="1"/>
  <c r="K61" i="1"/>
  <c r="K68" i="1"/>
  <c r="Z59" i="1"/>
  <c r="K77" i="1"/>
  <c r="Z77" i="1" s="1"/>
  <c r="Z138" i="1"/>
  <c r="K141" i="1"/>
  <c r="Z141" i="1" s="1"/>
  <c r="Z16" i="1"/>
  <c r="Z23" i="1"/>
  <c r="Z24" i="1"/>
  <c r="Z304" i="1"/>
  <c r="K336" i="1" s="1"/>
  <c r="Z29" i="1"/>
  <c r="Z36" i="1"/>
  <c r="Z75" i="1"/>
  <c r="K74" i="1" l="1"/>
  <c r="Z74" i="1" s="1"/>
  <c r="Z83" i="1" s="1"/>
  <c r="K82" i="1"/>
  <c r="Z38" i="1"/>
  <c r="Z25" i="1"/>
  <c r="Z68" i="1"/>
  <c r="Z81" i="1"/>
  <c r="K70" i="1"/>
  <c r="Z61" i="1"/>
  <c r="Z70" i="1" s="1"/>
  <c r="Z336" i="1"/>
  <c r="K338" i="1"/>
  <c r="Z338" i="1" s="1"/>
  <c r="K83" i="1" l="1"/>
</calcChain>
</file>

<file path=xl/comments1.xml><?xml version="1.0" encoding="utf-8"?>
<comments xmlns="http://schemas.openxmlformats.org/spreadsheetml/2006/main">
  <authors>
    <author>situng</author>
  </authors>
  <commentList>
    <comment ref="B27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30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33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36" author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  <comment ref="B72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I.A.1</t>
        </r>
      </text>
    </comment>
    <comment ref="B75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I.A.2</t>
        </r>
      </text>
    </comment>
    <comment ref="B78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dari I.A.3</t>
        </r>
      </text>
    </comment>
    <comment ref="B81" authorId="0">
      <text>
        <r>
          <rPr>
            <sz val="11"/>
            <color rgb="FF000000"/>
            <rFont val="Calibri"/>
            <family val="2"/>
            <charset val="1"/>
          </rPr>
          <t>a) Jumlah harus lebih kecil atau sama dengan dari I.A.4
b) Jumlah harus sama dengan III.4
c) Jumlah harus sama dengan V.C</t>
        </r>
      </text>
    </comment>
    <comment ref="B102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Jumlah seluruh Pemilih (I.A.4)</t>
        </r>
      </text>
    </comment>
    <comment ref="B105" authorId="0">
      <text>
        <r>
          <rPr>
            <sz val="11"/>
            <color rgb="FF000000"/>
            <rFont val="Calibri"/>
            <family val="2"/>
            <charset val="1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09" authorId="0">
      <text>
        <r>
          <rPr>
            <sz val="11"/>
            <color rgb="FF000000"/>
            <rFont val="Calibri"/>
            <family val="2"/>
            <charset val="1"/>
          </rPr>
          <t>a. Diisi dengan angka bilangan bulat positif
b. Jangan diisi dengan formula persentase dari DPT</t>
        </r>
      </text>
    </comment>
    <comment ref="B112" authorId="0">
      <text>
        <r>
          <rPr>
            <sz val="11"/>
            <color rgb="FF000000"/>
            <rFont val="Calibri"/>
            <family val="2"/>
            <charset val="1"/>
          </rPr>
          <t>a) Jumlah harus sama dengan I.B.4
b) Jumlah harus sama dengan V.C</t>
        </r>
      </text>
    </comment>
    <comment ref="B131" authorId="0">
      <text>
        <r>
          <rPr>
            <sz val="11"/>
            <color rgb="FF000000"/>
            <rFont val="Calibri"/>
            <family val="2"/>
            <charset val="1"/>
          </rPr>
          <t>Jumlah harus lebih kecil atau sama dengan Jumlah seluruh Pemilih (I.A.4)</t>
        </r>
      </text>
    </comment>
    <comment ref="B134" authorId="0">
      <text>
        <r>
          <rPr>
            <sz val="11"/>
            <color rgb="FF000000"/>
            <rFont val="Calibri"/>
            <family val="2"/>
            <charset val="1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38" authorId="0">
      <text>
        <r>
          <rPr>
            <sz val="11"/>
            <color rgb="FF000000"/>
            <rFont val="Calibri"/>
            <family val="2"/>
            <charset val="1"/>
          </rPr>
          <t>a. Diisi dengan angka bilangan bulat positif
b. Jangan diisi dengan formula persentase dari DPT</t>
        </r>
      </text>
    </comment>
    <comment ref="B141" authorId="0">
      <text>
        <r>
          <rPr>
            <sz val="11"/>
            <color rgb="FF000000"/>
            <rFont val="Calibri"/>
            <family val="2"/>
            <charset val="1"/>
          </rPr>
          <t>a) Jumlah harus sama dengan I.B.4
b) Jumlah harus sama dengan V.C</t>
        </r>
      </text>
    </comment>
    <comment ref="B304" authorId="0">
      <text>
        <r>
          <rPr>
            <sz val="11"/>
            <color rgb="FF000000"/>
            <rFont val="Calibri"/>
            <family val="2"/>
            <charset val="1"/>
          </rPr>
          <t>Diisi dengan hasil penjumlahan suara seluruh calon</t>
        </r>
      </text>
    </comment>
    <comment ref="B306" authorId="0">
      <text>
        <r>
          <rPr>
            <sz val="11"/>
            <color rgb="FF000000"/>
            <rFont val="Calibri"/>
            <family val="2"/>
            <charset val="1"/>
          </rPr>
          <t>a) Jumlah harus sama dengan III.4
b) Jumlah harus sama dengan I.B.4</t>
        </r>
      </text>
    </comment>
    <comment ref="B336" authorId="0">
      <text>
        <r>
          <rPr>
            <sz val="11"/>
            <color rgb="FF000000"/>
            <rFont val="Calibri"/>
            <family val="2"/>
            <charset val="1"/>
          </rPr>
          <t>Diisi dengan hasil penjumlahan suara seluruh calon</t>
        </r>
      </text>
    </comment>
    <comment ref="B338" authorId="0">
      <text>
        <r>
          <rPr>
            <sz val="11"/>
            <color rgb="FF000000"/>
            <rFont val="Calibri"/>
            <family val="2"/>
            <charset val="1"/>
          </rPr>
          <t>a) Jumlah harus sama dengan III.4
b) Jumlah harus sama dengan I.B.4</t>
        </r>
      </text>
    </comment>
  </commentList>
</comments>
</file>

<file path=xl/sharedStrings.xml><?xml version="1.0" encoding="utf-8"?>
<sst xmlns="http://schemas.openxmlformats.org/spreadsheetml/2006/main" count="1768" uniqueCount="340">
  <si>
    <t xml:space="preserve">SERTIFIKAT REKAPITULASI HASIL PENGHITUNGAN PEROLEHAN SUARA </t>
  </si>
  <si>
    <t>CALON ANGGOTA DEWAN PERWAKILAN DAERAH DARI SETIAP KECAMATAN DALAM WILAYAH KABUPATEN/KOTA</t>
  </si>
  <si>
    <t>MODEL
DB1-DPD</t>
  </si>
  <si>
    <t>PEMILIHAN UMUM TAHUN 2019</t>
  </si>
  <si>
    <t>(diisi berdasarkan Formulir Model DA1-DPD)</t>
  </si>
  <si>
    <t>KABUPATEN/KOTA *)</t>
  </si>
  <si>
    <t>PROVINSI</t>
  </si>
  <si>
    <t>NO.</t>
  </si>
  <si>
    <t>URAIAN</t>
  </si>
  <si>
    <t>RINCIAN</t>
  </si>
  <si>
    <t xml:space="preserve">I.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</si>
  <si>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</si>
  <si>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</si>
  <si>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</si>
  <si>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</si>
  <si>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</si>
  <si>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</si>
  <si>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</si>
  <si>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</si>
  <si>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</si>
  <si>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</si>
  <si>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</si>
  <si>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</si>
  <si>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</si>
  <si>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</si>
  <si>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</si>
  <si>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</si>
  <si>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</si>
  <si>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</si>
  <si>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A.</t>
  </si>
  <si>
    <t>DATA PEMILIH</t>
  </si>
  <si>
    <r>
      <rPr>
        <sz val="11"/>
        <color rgb="FF000000"/>
        <rFont val="Bookman Old Style"/>
        <family val="1"/>
        <charset val="1"/>
      </rPr>
      <t xml:space="preserve">1. Jumlah Pemilih dalam DPT 
    </t>
    </r>
    <r>
      <rPr>
        <i/>
        <sz val="11"/>
        <color rgb="FF000000"/>
        <rFont val="Bookman Old Style"/>
        <family val="1"/>
        <charset val="1"/>
      </rPr>
      <t>(Model A.3-KPU)</t>
    </r>
  </si>
  <si>
    <t>LK</t>
  </si>
  <si>
    <t>CF1, CF2, CF3</t>
  </si>
  <si>
    <t>pemilih_dpt_l</t>
  </si>
  <si>
    <t>PR</t>
  </si>
  <si>
    <t>pemilih_dpt_p</t>
  </si>
  <si>
    <t>JML</t>
  </si>
  <si>
    <t>pemilih_dpt_j</t>
  </si>
  <si>
    <r>
      <rPr>
        <sz val="11"/>
        <color rgb="FF000000"/>
        <rFont val="Bookman Old Style"/>
        <family val="1"/>
        <charset val="1"/>
      </rPr>
      <t xml:space="preserve">2. Jumlah Pemilih dalam DPTb 
</t>
    </r>
    <r>
      <rPr>
        <i/>
        <sz val="11"/>
        <color rgb="FF000000"/>
        <rFont val="Bookman Old Style"/>
        <family val="1"/>
        <charset val="1"/>
      </rPr>
      <t xml:space="preserve">    (Model A.4-KPU)</t>
    </r>
  </si>
  <si>
    <t>pemilih_dptb_l</t>
  </si>
  <si>
    <t>pemilih_dptb_p</t>
  </si>
  <si>
    <t>pemilih_dptb_j</t>
  </si>
  <si>
    <r>
      <rPr>
        <sz val="11"/>
        <color rgb="FF000000"/>
        <rFont val="Bookman Old Style"/>
        <family val="1"/>
        <charset val="1"/>
      </rPr>
      <t xml:space="preserve">3. JumLah Pemilih dalam DPK
    </t>
    </r>
    <r>
      <rPr>
        <i/>
        <sz val="11"/>
        <color rgb="FF000000"/>
        <rFont val="Bookman Old Style"/>
        <family val="1"/>
        <charset val="1"/>
      </rPr>
      <t>(Model A.DPK-KPU)</t>
    </r>
  </si>
  <si>
    <t>pemilih_dpk_l</t>
  </si>
  <si>
    <t>pemilih_dpk_p</t>
  </si>
  <si>
    <t>pemilih_dpk_j</t>
  </si>
  <si>
    <r>
      <rPr>
        <b/>
        <sz val="11"/>
        <color rgb="FF000000"/>
        <rFont val="Bookman Old Style"/>
        <family val="1"/>
        <charset val="1"/>
      </rPr>
      <t xml:space="preserve">4. Jumlah Pemilih </t>
    </r>
    <r>
      <rPr>
        <b/>
        <i/>
        <sz val="11"/>
        <color rgb="FF000000"/>
        <rFont val="Bookman Old Style"/>
        <family val="1"/>
        <charset val="1"/>
      </rPr>
      <t>(A.1+A.2+A.3)</t>
    </r>
  </si>
  <si>
    <t>pemilih_jml_l</t>
  </si>
  <si>
    <t>pemilih_jml_p</t>
  </si>
  <si>
    <t>pemilih_jml_j</t>
  </si>
  <si>
    <t>B.</t>
  </si>
  <si>
    <t>PENGGUNA HAK PILIH</t>
  </si>
  <si>
    <r>
      <rPr>
        <sz val="11"/>
        <color rgb="FF000000"/>
        <rFont val="Bookman Old Style"/>
        <family val="1"/>
        <charset val="1"/>
      </rPr>
      <t xml:space="preserve">1. Jumlah pengguna hak pilih dalam DPT 
    </t>
    </r>
    <r>
      <rPr>
        <i/>
        <sz val="11"/>
        <color rgb="FF000000"/>
        <rFont val="Bookman Old Style"/>
        <family val="1"/>
        <charset val="1"/>
      </rPr>
      <t>(Model C7.DPT-KPU)</t>
    </r>
  </si>
  <si>
    <t>Jumlah harus lebih kecil atau sama dengan dari I.A.1</t>
  </si>
  <si>
    <t>CF1, CF2, CF3, CF4</t>
  </si>
  <si>
    <t>pengguna_dpt_l</t>
  </si>
  <si>
    <t>pengguna_dpt_p</t>
  </si>
  <si>
    <t>pengguna_dpt_j</t>
  </si>
  <si>
    <r>
      <rPr>
        <sz val="11"/>
        <color rgb="FF000000"/>
        <rFont val="Bookman Old Style"/>
        <family val="1"/>
        <charset val="1"/>
      </rPr>
      <t xml:space="preserve">2. Jumlah pengguna hak pilih dalam  
    DPTb 
    </t>
    </r>
    <r>
      <rPr>
        <i/>
        <sz val="11"/>
        <color rgb="FF000000"/>
        <rFont val="Bookman Old Style"/>
        <family val="1"/>
        <charset val="1"/>
      </rPr>
      <t>(Model C7.DPTb-KPU)</t>
    </r>
  </si>
  <si>
    <t>Jumlah harus lebih kecil atau sama dengan dari I.A.2</t>
  </si>
  <si>
    <t>pengguna_dptb_l</t>
  </si>
  <si>
    <t>pengguna_dptb_p</t>
  </si>
  <si>
    <t>pengguna_dptb_j</t>
  </si>
  <si>
    <r>
      <rPr>
        <sz val="11"/>
        <color rgb="FF000000"/>
        <rFont val="Bookman Old Style"/>
        <family val="1"/>
        <charset val="1"/>
      </rPr>
      <t xml:space="preserve">3.  Jumlah pengguna hak pilih dalam 
    DPK
    </t>
    </r>
    <r>
      <rPr>
        <i/>
        <sz val="11"/>
        <color rgb="FF000000"/>
        <rFont val="Bookman Old Style"/>
        <family val="1"/>
        <charset val="1"/>
      </rPr>
      <t>(Model C7.DPK-KPU)</t>
    </r>
  </si>
  <si>
    <t>Jumlah harus lebih kecil atau sama dengan dari I.A.3</t>
  </si>
  <si>
    <t>pengguna_dpk_l</t>
  </si>
  <si>
    <t>pengguna_dpk_p</t>
  </si>
  <si>
    <t>pengguna_dpk_j</t>
  </si>
  <si>
    <r>
      <rPr>
        <b/>
        <sz val="11"/>
        <color rgb="FF000000"/>
        <rFont val="Bookman Old Style"/>
        <family val="1"/>
        <charset val="1"/>
      </rPr>
      <t xml:space="preserve">4. Jumlah Pengguna Hak Pilih 
    </t>
    </r>
    <r>
      <rPr>
        <b/>
        <i/>
        <sz val="11"/>
        <color rgb="FF000000"/>
        <rFont val="Bookman Old Style"/>
        <family val="1"/>
        <charset val="1"/>
      </rPr>
      <t>(B.1+B.2+B.3)</t>
    </r>
  </si>
  <si>
    <t>a) Jumlah harus lebih kecil atau sama dengan dari I.A.4
b) Jumlah harus sama dengan III.4
c) Jumlah harus sama dengan V.C</t>
  </si>
  <si>
    <t>pengguna_jml_l</t>
  </si>
  <si>
    <t>pengguna_jml_p</t>
  </si>
  <si>
    <t>pengguna_jml_j</t>
  </si>
  <si>
    <t>{DATAEND}</t>
  </si>
  <si>
    <t>NAMA DAN TANDA TANGAN SAKSI CALON PERSEORANGAN ANGGOTA DPD</t>
  </si>
  <si>
    <t>II.</t>
  </si>
  <si>
    <t>DATA PEMILIH DISABILITAS</t>
  </si>
  <si>
    <t>1.</t>
  </si>
  <si>
    <t>Jumlah seluruh Pemilih disabilitas terdaftar dalam DPT, DPTb dan DPK</t>
  </si>
  <si>
    <t>CF1, CF2, CF3, CF5</t>
  </si>
  <si>
    <t>pemilih_disabilitas_l</t>
  </si>
  <si>
    <t>pemilih_disabilitas_p</t>
  </si>
  <si>
    <t>pemilih_disabilitas_j</t>
  </si>
  <si>
    <t>2.</t>
  </si>
  <si>
    <t>Jumlah seluruh Pemilih disabilitas yang menggunakan hak pilih</t>
  </si>
  <si>
    <t>pengguna_disabilitas_l</t>
  </si>
  <si>
    <t>pengguna_disabilitas_p</t>
  </si>
  <si>
    <t>pengguna_disabilitas_j</t>
  </si>
  <si>
    <t>III.</t>
  </si>
  <si>
    <t>DATA PENGGUNAAN SURAT SUARA</t>
  </si>
  <si>
    <t>surat_diterima</t>
  </si>
  <si>
    <t>Jumlah surat suara dikembalikan oleh pemilih karena rusak/keliru coblos</t>
  </si>
  <si>
    <t>surat_dikembalikan</t>
  </si>
  <si>
    <t>3.</t>
  </si>
  <si>
    <t>Jumlah surat suara yang tidak digunakan/tidak terpakai termasuk sisa surat suara cadangan</t>
  </si>
  <si>
    <t>surat_tidak_digunakan</t>
  </si>
  <si>
    <t>4.</t>
  </si>
  <si>
    <t>Jumlah surat suara yang digunakan</t>
  </si>
  <si>
    <t>a) Jumlah harus sama dengan I.B.4
b) Jumlah harus sama dengan V.C</t>
  </si>
  <si>
    <t>surat_digunakan</t>
  </si>
  <si>
    <t>IV.</t>
  </si>
  <si>
    <t>DATA PEROLEHAN SUARA CALON ANGGOTA DPD</t>
  </si>
  <si>
    <t>NOMOR  DAN NAMA CALON</t>
  </si>
  <si>
    <t>V.</t>
  </si>
  <si>
    <t>DATA SUARA SAH DAN TIDAK SAH</t>
  </si>
  <si>
    <t>suara_sah</t>
  </si>
  <si>
    <t>Jumlah Suara Tidak Sah</t>
  </si>
  <si>
    <t>suara_tidak_sah</t>
  </si>
  <si>
    <t>C.</t>
  </si>
  <si>
    <t>suara_total</t>
  </si>
  <si>
    <t>Tanggal:</t>
  </si>
  <si>
    <t>Bulan:</t>
  </si>
  <si>
    <t>Tahun:</t>
  </si>
  <si>
    <t>1.  KETUA</t>
  </si>
  <si>
    <t>2. ANGGOTA</t>
  </si>
  <si>
    <t>3. ANGGOTA</t>
  </si>
  <si>
    <t>4. ANGGOTA</t>
  </si>
  <si>
    <t>5. ANGGOTA</t>
  </si>
  <si>
    <t>DATA PEMILIH DAN PENGGUNA HAK PILIH</t>
  </si>
  <si>
    <t>Jumlah surat suara yang diterima termasuk cadangan 2% dari DPT (2+3+4)</t>
  </si>
  <si>
    <t>a) Jumlah harus sama dengan III.4
b) Jumlah harus sama dengan I.B.4</t>
  </si>
  <si>
    <t xml:space="preserve">Ditetapkan di: </t>
  </si>
  <si>
    <t>Nama Lengkap</t>
  </si>
  <si>
    <t>Jumlah harus lebih kecil atau sama dengan Jumlah seluruh Pemilih (I.A.4)</t>
  </si>
  <si>
    <t>a. Jumlah harus lebih kecil atau sama dengan II.1
b. Dimungkinkan pengguna hak pilih disabilitas lebih besar dari II.1 tetapi tidak boleh lebih dari jumlah pemilih yang menggunakan hak pilih (I.B.4)</t>
  </si>
  <si>
    <t>a. Diisi dengan angka bilangan bulat positif
b. Jangan diisi dengan formula persentase dari DPT</t>
  </si>
  <si>
    <t>Diisi dengan hasil penjumlahan suara seluruh calon</t>
  </si>
  <si>
    <t>CF1, CF2, CF3, CF15</t>
  </si>
  <si>
    <t>CF4</t>
  </si>
  <si>
    <t>CF4, CF6, CF7</t>
  </si>
  <si>
    <t>CF12, CF13, CF14</t>
  </si>
  <si>
    <t>CF11</t>
  </si>
  <si>
    <t>CF5</t>
  </si>
  <si>
    <t>CF15</t>
  </si>
  <si>
    <t>CF8, CF9, CF10</t>
  </si>
  <si>
    <t>1
KETUA</t>
  </si>
  <si>
    <t>2
ANGGOTA</t>
  </si>
  <si>
    <t>3
ANGGOTA</t>
  </si>
  <si>
    <t>4
ANGGOTA</t>
  </si>
  <si>
    <t>5
ANGGOTA</t>
  </si>
  <si>
    <t>{F9}1</t>
  </si>
  <si>
    <t>{F9}2</t>
  </si>
  <si>
    <t>{REKAP_WILNAME}1</t>
  </si>
  <si>
    <t>67867</t>
  </si>
  <si>
    <t>POSO KOTA</t>
  </si>
  <si>
    <t>67872</t>
  </si>
  <si>
    <t>POSO PESISIR</t>
  </si>
  <si>
    <t>67887</t>
  </si>
  <si>
    <t>LAGE</t>
  </si>
  <si>
    <t>67902</t>
  </si>
  <si>
    <t>PAMONA UTARA</t>
  </si>
  <si>
    <t>67923</t>
  </si>
  <si>
    <t>PAMONA TIMUR</t>
  </si>
  <si>
    <t>67936</t>
  </si>
  <si>
    <t>PAMONA SELATAN</t>
  </si>
  <si>
    <t>67949</t>
  </si>
  <si>
    <t>LORE UTARA</t>
  </si>
  <si>
    <t>67957</t>
  </si>
  <si>
    <t>LORE TENGAH</t>
  </si>
  <si>
    <t>67966</t>
  </si>
  <si>
    <t>LORE SELATAN</t>
  </si>
  <si>
    <t>67975</t>
  </si>
  <si>
    <t>POSO PESISIR UTARA</t>
  </si>
  <si>
    <t>67985</t>
  </si>
  <si>
    <t>POSO PESISIR SELATAN</t>
  </si>
  <si>
    <t>67994</t>
  </si>
  <si>
    <t>PAMONA BARAT</t>
  </si>
  <si>
    <t>68000</t>
  </si>
  <si>
    <t>POSO KOTA SELATAN</t>
  </si>
  <si>
    <t>68006</t>
  </si>
  <si>
    <t>POSO KOTA UTARA</t>
  </si>
  <si>
    <t>68013</t>
  </si>
  <si>
    <t>LORE BARAT</t>
  </si>
  <si>
    <t>JUMLAH PINDAHAN</t>
  </si>
  <si>
    <t/>
  </si>
  <si>
    <t>{REKAP_WILNAME}2</t>
  </si>
  <si>
    <t>68020</t>
  </si>
  <si>
    <t>LORE TIMUR</t>
  </si>
  <si>
    <t>68025</t>
  </si>
  <si>
    <t>LORE PIORE</t>
  </si>
  <si>
    <t>68031</t>
  </si>
  <si>
    <t>PAMONA TENGGARA</t>
  </si>
  <si>
    <t>83799</t>
  </si>
  <si>
    <t>PAMONA PUSELEMBA</t>
  </si>
  <si>
    <t>JUMLAH AKHIR</t>
  </si>
  <si>
    <t>21</t>
  </si>
  <si>
    <t>Dr. ABDUL RACHMAN THAHA, S.H., M.H.</t>
  </si>
  <si>
    <t>caleg21</t>
  </si>
  <si>
    <t>22</t>
  </si>
  <si>
    <t>ADHI KUSUMA WAHAB, S.S.</t>
  </si>
  <si>
    <t>caleg22</t>
  </si>
  <si>
    <t>23</t>
  </si>
  <si>
    <t>AGUSSALIM, S.H.</t>
  </si>
  <si>
    <t>caleg23</t>
  </si>
  <si>
    <t>24</t>
  </si>
  <si>
    <t>AHMAD SYAIFULLAH MALONDA, S.P.</t>
  </si>
  <si>
    <t>caleg24</t>
  </si>
  <si>
    <t>25</t>
  </si>
  <si>
    <t>ANDI VIVALDY, S.Pd., M.Si.</t>
  </si>
  <si>
    <t>caleg25</t>
  </si>
  <si>
    <t>26</t>
  </si>
  <si>
    <t>ARIF, S.T.</t>
  </si>
  <si>
    <t>caleg26</t>
  </si>
  <si>
    <t>27</t>
  </si>
  <si>
    <t>HERI SUGIANTO, S.H.</t>
  </si>
  <si>
    <t>caleg27</t>
  </si>
  <si>
    <t>28</t>
  </si>
  <si>
    <t>I GEDE YOGANTARA TEGUH EKOWIJAYA, S.I.Kom.</t>
  </si>
  <si>
    <t>caleg28</t>
  </si>
  <si>
    <t>29</t>
  </si>
  <si>
    <t>LUKKY SEMEN, S.E.</t>
  </si>
  <si>
    <t>caleg29</t>
  </si>
  <si>
    <t>30</t>
  </si>
  <si>
    <t>Drs. MA'MUN AMIR</t>
  </si>
  <si>
    <t>caleg30</t>
  </si>
  <si>
    <t>31</t>
  </si>
  <si>
    <t>MAZIRU L. MASRI</t>
  </si>
  <si>
    <t>caleg31</t>
  </si>
  <si>
    <t>32</t>
  </si>
  <si>
    <t>MUH AMIN SANDILANA</t>
  </si>
  <si>
    <t>caleg32</t>
  </si>
  <si>
    <t>33</t>
  </si>
  <si>
    <t>Dr. MUHAMMAD J. WARTABONE, S.H., M.Hi.</t>
  </si>
  <si>
    <t>caleg33</t>
  </si>
  <si>
    <t>34</t>
  </si>
  <si>
    <t>H. MUSDAR M. AMIN, S.E., M.Si.</t>
  </si>
  <si>
    <t>caleg34</t>
  </si>
  <si>
    <t>35</t>
  </si>
  <si>
    <t>Drs. NURSALAM, M.M.</t>
  </si>
  <si>
    <t>caleg35</t>
  </si>
  <si>
    <t>36</t>
  </si>
  <si>
    <t>SAHRUM B. SIHIRA</t>
  </si>
  <si>
    <t>caleg36</t>
  </si>
  <si>
    <t>37</t>
  </si>
  <si>
    <t>Dr. SHALEH MUHAMAD ALDJUFRI, Lc, M.A.</t>
  </si>
  <si>
    <t>caleg37</t>
  </si>
  <si>
    <t>38</t>
  </si>
  <si>
    <t>SYAHRUDIN, S.H.</t>
  </si>
  <si>
    <t>caleg38</t>
  </si>
  <si>
    <t>39</t>
  </si>
  <si>
    <t>SYAMSIDI MARKUS, S.Sos., M.A.</t>
  </si>
  <si>
    <t>caleg39</t>
  </si>
  <si>
    <t>40</t>
  </si>
  <si>
    <t>Drs. USMAN SAMUDIN</t>
  </si>
  <si>
    <t>caleg40</t>
  </si>
  <si>
    <t>41</t>
  </si>
  <si>
    <t>Dr. H. YUNAN LAMPASIO, S.E., M.Si.</t>
  </si>
  <si>
    <t>caleg41</t>
  </si>
  <si>
    <t>: SULAWESI TENGAH</t>
  </si>
  <si>
    <t>: POSO</t>
  </si>
  <si>
    <t>NAMA DAN TANDA TANGAN KPU KABUPATEN POSO</t>
  </si>
  <si>
    <t>NAMA DAN TANDA TANGAN KOMISI PEMILIHAN UMUM KABUPATEN POSO</t>
  </si>
  <si>
    <t>Lembar 1 Hal 1</t>
  </si>
  <si>
    <t>DB1-DPD-1A</t>
  </si>
  <si>
    <t>Lembar 2 Hal 1</t>
  </si>
  <si>
    <t>DB1-DPD-2A</t>
  </si>
  <si>
    <t>Lembar 3 Hal 1 - 1</t>
  </si>
  <si>
    <t>DB1-DPD-3A</t>
  </si>
  <si>
    <t>Lembar 3 Hal 2 - 1</t>
  </si>
  <si>
    <t>DB1-DPD-3C</t>
  </si>
  <si>
    <t>Lembar 4 Hal 1</t>
  </si>
  <si>
    <t>DB1-DPD-4A</t>
  </si>
  <si>
    <t>Lembar 1 Hal 2</t>
  </si>
  <si>
    <t>DB1-DPD-1B</t>
  </si>
  <si>
    <t>Lembar 2 Hal 2</t>
  </si>
  <si>
    <t>DB1-DPD-2B</t>
  </si>
  <si>
    <t>Lembar 3 Hal 1 - 2</t>
  </si>
  <si>
    <t>DB1-DPD-3B</t>
  </si>
  <si>
    <t>Lembar 3 Hal 2 - 2</t>
  </si>
  <si>
    <t>DB1-DPD-3D</t>
  </si>
  <si>
    <t>Lembar 4 Hal 2</t>
  </si>
  <si>
    <t>DB1-DPD-4B</t>
  </si>
  <si>
    <t>pdpd,db,67866,72</t>
  </si>
  <si>
    <t>c182ab549c51d381f2bb073c7b3e5cebe16b360ed7ec9d1624abd88965cb3f95</t>
  </si>
  <si>
    <t>1. Jumlah Pemilih dalam DPT 
    (Model A.3-KPU)</t>
  </si>
  <si>
    <t>2. Jumlah Pemilih dalam DPTb 
    (Model A.4-KPU)</t>
  </si>
  <si>
    <t>3. JumLah Pemilih dalam DPK
    (Model A.DPK-KPU)</t>
  </si>
  <si>
    <t>4. Jumlah Pemilih (A.1+A.2+A.3)</t>
  </si>
  <si>
    <t>1. Jumlah pengguna hak pilih dalam DPT 
    (Model C7.DPT-KPU)</t>
  </si>
  <si>
    <t>2. Jumlah pengguna hak pilih dalam  
    DPTb 
    (Model C7.DPTb-KPU)</t>
  </si>
  <si>
    <t>3.  Jumlah pengguna hak pilih dalam 
    DPK
    (Model C7.DPK-KPU)</t>
  </si>
  <si>
    <t>4. Jumlah Pengguna Hak Pilih 
    (B.1+B.2+B.3)</t>
  </si>
  <si>
    <t>Jumlah Seluruh Suara Sah (IV.21 + IV.22 + ...)</t>
  </si>
  <si>
    <t>Jumlah Seluruh Suara Sah dan Suara Tidak Sah 
(A + B)</t>
  </si>
  <si>
    <t>&lt;BERIKUTNYA&gt;</t>
  </si>
  <si>
    <t>&lt;SEBELUMNYA&gt;</t>
  </si>
  <si>
    <t>DOK. v97</t>
  </si>
  <si>
    <t>21.  . . . . . . . . . . . .</t>
  </si>
  <si>
    <t>22.  . . . . . . . . . . . .</t>
  </si>
  <si>
    <t>23.  . . . . . . . . . . . .</t>
  </si>
  <si>
    <t>24.  . . . . . . . . . . . .</t>
  </si>
  <si>
    <t>25.  . . . . . . . . . . . .</t>
  </si>
  <si>
    <t>26.  . . . . . . . . . . . .</t>
  </si>
  <si>
    <t>27.  . . . . . . . . . . . .</t>
  </si>
  <si>
    <t>28.  . . . . . . . . . . . .</t>
  </si>
  <si>
    <t>29.  . . . . . . . . . . . .</t>
  </si>
  <si>
    <t>30.  . . . . . . . . . . . .</t>
  </si>
  <si>
    <t>31.  . . . . . . . . . . . .</t>
  </si>
  <si>
    <t>32.  . . . . . . . . . . . .</t>
  </si>
  <si>
    <t>33.  . . . . . . . . . . . .</t>
  </si>
  <si>
    <t>34.  . . . . . . . . . . . .</t>
  </si>
  <si>
    <t>35.  . . . . . . . . . . . .</t>
  </si>
  <si>
    <t>36.  . . . . . . . . . . . .</t>
  </si>
  <si>
    <t>37.  . . . . . . . . . . . .</t>
  </si>
  <si>
    <t>38.  . . . . . . . . . . . .</t>
  </si>
  <si>
    <t>39.  . . . . . . . . . . . .</t>
  </si>
  <si>
    <t>40.  . . . . . . . . . . . .</t>
  </si>
  <si>
    <t>. . . . . . . . . . . .</t>
  </si>
  <si>
    <t>41.  . . . . . . . . . . . .</t>
  </si>
  <si>
    <t>42.  . . . . . . . . . . . .</t>
  </si>
  <si>
    <t>43.  . . . . . . . . . . . .</t>
  </si>
  <si>
    <t>44.  . . . . . . . . . . . .</t>
  </si>
  <si>
    <t>45.  . . . . . . . . . . . .</t>
  </si>
  <si>
    <t>46.  . . . . . . . . . . . .</t>
  </si>
  <si>
    <t>47.  . . . . . . . . . . . .</t>
  </si>
  <si>
    <t>48.  . . . . . . . . . . . .</t>
  </si>
  <si>
    <t>49.  . . . . . . . . . . . .</t>
  </si>
  <si>
    <t>50.  . . . . . . . . . . . .</t>
  </si>
  <si>
    <t>51.  . . . . . . . . . . . .</t>
  </si>
  <si>
    <t>52.  . . . . . . . . . . . .</t>
  </si>
  <si>
    <t>53.  . . . . . . . . . . . .</t>
  </si>
  <si>
    <t>54.  . . . . . . . . . . . .</t>
  </si>
  <si>
    <t>55.  . . . . . . . . . . . .</t>
  </si>
  <si>
    <t>56.  . . . . . . . . . . . .</t>
  </si>
  <si>
    <t>57.  . . . . . . . . . . . .</t>
  </si>
  <si>
    <t>58.  . . . . . . . . . . . .</t>
  </si>
  <si>
    <t>59.  . . . . . . . . . . . .</t>
  </si>
  <si>
    <t>60.  . . . . . . . . . . . .</t>
  </si>
  <si>
    <t>61.  . . . . . . . . . . . .</t>
  </si>
  <si>
    <t>62.  . . . . . . . . . . . .</t>
  </si>
  <si>
    <t>63.  . . . . . . . . . . . .</t>
  </si>
  <si>
    <t>64.  . . . . . . . . . . . .</t>
  </si>
  <si>
    <t>65.  . . . . . . . . . . . .</t>
  </si>
  <si>
    <t>66.  . . . . . . . . . . . .</t>
  </si>
  <si>
    <t>67.  . . . . . . . . . . . .</t>
  </si>
  <si>
    <t>68.  . . . . . . . . . . . .</t>
  </si>
  <si>
    <t>69.  . . . . . . . . . . . .</t>
  </si>
  <si>
    <t>70.  . . . . . . . . . . . .</t>
  </si>
  <si>
    <t>POSO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</si>
</sst>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sz val="11"/>
      <color rgb="FF000000"/>
      <name val="Bookman Old Style"/>
      <family val="1"/>
      <charset val="1"/>
    </font>
    <font>
      <b/>
      <sz val="12"/>
      <color rgb="FF000000"/>
      <name val="Bookman Old Style"/>
      <family val="1"/>
      <charset val="1"/>
    </font>
    <font>
      <sz val="2"/>
      <color rgb="FFFFFFFF"/>
      <name val="Bookman Old Style"/>
      <family val="1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Bookman Old Style"/>
      <family val="1"/>
      <charset val="1"/>
    </font>
    <font>
      <b/>
      <sz val="11"/>
      <color rgb="FF000000"/>
      <name val="Bookman Old Style"/>
      <family val="1"/>
      <charset val="1"/>
    </font>
    <font>
      <sz val="8"/>
      <color rgb="FF000000"/>
      <name val="Bookman Old Style"/>
      <family val="1"/>
      <charset val="1"/>
    </font>
    <font>
      <i/>
      <sz val="11"/>
      <color rgb="FF000000"/>
      <name val="Bookman Old Style"/>
      <family val="1"/>
      <charset val="1"/>
    </font>
    <font>
      <b/>
      <i/>
      <sz val="11"/>
      <color rgb="FF000000"/>
      <name val="Bookman Old Style"/>
      <family val="1"/>
      <charset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b/>
      <u/>
      <sz val="11"/>
      <color indexed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B9CDE5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3D2D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0" fillId="0" borderId="0" xfId="0" applyFont="1"/>
    <xf numFmtId="0" fontId="1" fillId="0" borderId="11" xfId="0" applyFont="1" applyBorder="1"/>
    <xf numFmtId="0" fontId="10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3" fontId="1" fillId="0" borderId="4" xfId="0" applyNumberFormat="1" applyFont="1" applyBorder="1"/>
    <xf numFmtId="3" fontId="1" fillId="0" borderId="4" xfId="0" applyNumberFormat="1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6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Fill="1" applyBorder="1" applyAlignment="1" applyProtection="1"/>
    <xf numFmtId="0" fontId="0" fillId="0" borderId="0" xfId="0" applyBorder="1" applyProtection="1"/>
    <xf numFmtId="0" fontId="0" fillId="5" borderId="26" xfId="0" applyFill="1" applyBorder="1"/>
    <xf numFmtId="0" fontId="0" fillId="5" borderId="26" xfId="0" applyFill="1" applyBorder="1"/>
    <xf numFmtId="0" fontId="18" fillId="0" borderId="0" xfId="0" applyFont="1"/>
    <xf numFmtId="0" fontId="0" fillId="5" borderId="26" xfId="0" applyFill="1" applyBorder="1"/>
    <xf numFmtId="3" fontId="1" fillId="0" borderId="4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49" fontId="14" fillId="0" borderId="1" xfId="0" quotePrefix="1" applyNumberFormat="1" applyFont="1" applyBorder="1" applyProtection="1">
      <protection locked="0"/>
    </xf>
    <xf numFmtId="49" fontId="14" fillId="0" borderId="1" xfId="0" applyNumberFormat="1" applyFont="1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20" fontId="14" fillId="0" borderId="21" xfId="0" quotePrefix="1" applyNumberFormat="1" applyFont="1" applyBorder="1" applyAlignment="1" applyProtection="1">
      <alignment horizontal="center" wrapText="1"/>
      <protection locked="0"/>
    </xf>
    <xf numFmtId="20" fontId="14" fillId="0" borderId="0" xfId="0" quotePrefix="1" applyNumberFormat="1" applyFont="1" applyAlignment="1">
      <alignment horizontal="center" wrapText="1"/>
    </xf>
    <xf numFmtId="20" fontId="14" fillId="0" borderId="22" xfId="0" quotePrefix="1" applyNumberFormat="1" applyFont="1" applyBorder="1" applyAlignment="1">
      <alignment horizontal="center" wrapText="1"/>
    </xf>
    <xf numFmtId="20" fontId="14" fillId="0" borderId="21" xfId="0" quotePrefix="1" applyNumberFormat="1" applyFont="1" applyBorder="1" applyAlignment="1">
      <alignment horizontal="center" wrapText="1"/>
    </xf>
    <xf numFmtId="20" fontId="14" fillId="0" borderId="17" xfId="0" quotePrefix="1" applyNumberFormat="1" applyFont="1" applyBorder="1" applyAlignment="1">
      <alignment horizontal="center" wrapText="1"/>
    </xf>
    <xf numFmtId="20" fontId="14" fillId="0" borderId="18" xfId="0" quotePrefix="1" applyNumberFormat="1" applyFont="1" applyBorder="1" applyAlignment="1">
      <alignment horizontal="center" wrapText="1"/>
    </xf>
    <xf numFmtId="20" fontId="14" fillId="0" borderId="19" xfId="0" quotePrefix="1" applyNumberFormat="1" applyFont="1" applyBorder="1" applyAlignment="1">
      <alignment horizontal="center" wrapText="1"/>
    </xf>
    <xf numFmtId="20" fontId="14" fillId="0" borderId="21" xfId="0" quotePrefix="1" applyNumberFormat="1" applyFont="1" applyBorder="1" applyAlignment="1" applyProtection="1">
      <alignment horizontal="center"/>
      <protection locked="0"/>
    </xf>
    <xf numFmtId="20" fontId="14" fillId="0" borderId="0" xfId="0" quotePrefix="1" applyNumberFormat="1" applyFont="1" applyAlignment="1">
      <alignment horizontal="center"/>
    </xf>
    <xf numFmtId="20" fontId="14" fillId="0" borderId="22" xfId="0" quotePrefix="1" applyNumberFormat="1" applyFont="1" applyBorder="1" applyAlignment="1">
      <alignment horizontal="center"/>
    </xf>
    <xf numFmtId="20" fontId="14" fillId="0" borderId="21" xfId="0" quotePrefix="1" applyNumberFormat="1" applyFont="1" applyBorder="1" applyAlignment="1">
      <alignment horizontal="center"/>
    </xf>
    <xf numFmtId="20" fontId="14" fillId="0" borderId="17" xfId="0" quotePrefix="1" applyNumberFormat="1" applyFont="1" applyBorder="1" applyAlignment="1">
      <alignment horizontal="center"/>
    </xf>
    <xf numFmtId="20" fontId="14" fillId="0" borderId="18" xfId="0" quotePrefix="1" applyNumberFormat="1" applyFont="1" applyBorder="1" applyAlignment="1">
      <alignment horizontal="center"/>
    </xf>
    <xf numFmtId="20" fontId="14" fillId="0" borderId="19" xfId="0" quotePrefix="1" applyNumberFormat="1" applyFont="1" applyBorder="1" applyAlignment="1">
      <alignment horizontal="center"/>
    </xf>
    <xf numFmtId="0" fontId="14" fillId="0" borderId="21" xfId="0" quotePrefix="1" applyFont="1" applyBorder="1" applyAlignment="1" applyProtection="1">
      <alignment horizontal="center"/>
      <protection locked="0"/>
    </xf>
    <xf numFmtId="0" fontId="14" fillId="0" borderId="22" xfId="0" quotePrefix="1" applyFont="1" applyBorder="1" applyAlignment="1">
      <alignment horizontal="center"/>
    </xf>
    <xf numFmtId="0" fontId="14" fillId="0" borderId="21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0" borderId="19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0" fontId="14" fillId="0" borderId="14" xfId="0" quotePrefix="1" applyNumberFormat="1" applyFont="1" applyBorder="1" applyAlignment="1">
      <alignment horizontal="center" vertical="top" wrapText="1"/>
    </xf>
    <xf numFmtId="20" fontId="14" fillId="0" borderId="15" xfId="0" quotePrefix="1" applyNumberFormat="1" applyFont="1" applyBorder="1" applyAlignment="1">
      <alignment horizontal="center" vertical="top" wrapText="1"/>
    </xf>
    <xf numFmtId="20" fontId="14" fillId="0" borderId="16" xfId="0" quotePrefix="1" applyNumberFormat="1" applyFont="1" applyBorder="1" applyAlignment="1">
      <alignment horizontal="center" vertical="top" wrapText="1"/>
    </xf>
    <xf numFmtId="20" fontId="14" fillId="0" borderId="21" xfId="0" quotePrefix="1" applyNumberFormat="1" applyFont="1" applyBorder="1" applyAlignment="1">
      <alignment horizontal="center" vertical="top" wrapText="1"/>
    </xf>
    <xf numFmtId="20" fontId="14" fillId="0" borderId="0" xfId="0" quotePrefix="1" applyNumberFormat="1" applyFont="1" applyAlignment="1">
      <alignment horizontal="center" vertical="top" wrapText="1"/>
    </xf>
    <xf numFmtId="20" fontId="14" fillId="0" borderId="22" xfId="0" quotePrefix="1" applyNumberFormat="1" applyFont="1" applyBorder="1" applyAlignment="1">
      <alignment horizontal="center" vertical="top" wrapText="1"/>
    </xf>
    <xf numFmtId="0" fontId="14" fillId="0" borderId="14" xfId="0" quotePrefix="1" applyFont="1" applyBorder="1" applyAlignment="1">
      <alignment horizontal="center" vertical="top" wrapText="1"/>
    </xf>
    <xf numFmtId="0" fontId="14" fillId="0" borderId="16" xfId="0" quotePrefix="1" applyFont="1" applyBorder="1" applyAlignment="1">
      <alignment horizontal="center" vertical="top" wrapText="1"/>
    </xf>
    <xf numFmtId="0" fontId="14" fillId="0" borderId="21" xfId="0" quotePrefix="1" applyFont="1" applyBorder="1" applyAlignment="1">
      <alignment horizontal="center" vertical="top" wrapText="1"/>
    </xf>
    <xf numFmtId="0" fontId="14" fillId="0" borderId="22" xfId="0" quotePrefix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5" borderId="26" xfId="0" applyFill="1" applyBorder="1"/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15" fillId="4" borderId="14" xfId="0" applyNumberFormat="1" applyFont="1" applyFill="1" applyBorder="1" applyAlignment="1" applyProtection="1">
      <alignment vertical="center" wrapText="1"/>
      <protection locked="0"/>
    </xf>
    <xf numFmtId="49" fontId="15" fillId="4" borderId="15" xfId="0" applyNumberFormat="1" applyFont="1" applyFill="1" applyBorder="1" applyAlignment="1">
      <alignment vertical="center" wrapText="1"/>
    </xf>
    <xf numFmtId="49" fontId="15" fillId="4" borderId="16" xfId="0" applyNumberFormat="1" applyFont="1" applyFill="1" applyBorder="1" applyAlignment="1">
      <alignment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49" fontId="14" fillId="4" borderId="19" xfId="0" applyNumberFormat="1" applyFont="1" applyFill="1" applyBorder="1" applyAlignment="1">
      <alignment horizontal="center" vertical="center" wrapText="1"/>
    </xf>
    <xf numFmtId="49" fontId="14" fillId="4" borderId="18" xfId="0" applyNumberFormat="1" applyFont="1" applyFill="1" applyBorder="1" applyAlignment="1">
      <alignment horizontal="center" vertical="center" wrapText="1"/>
    </xf>
    <xf numFmtId="49" fontId="15" fillId="4" borderId="25" xfId="0" applyNumberFormat="1" applyFont="1" applyFill="1" applyBorder="1" applyAlignment="1" applyProtection="1">
      <alignment vertical="center" wrapText="1"/>
      <protection locked="0"/>
    </xf>
    <xf numFmtId="49" fontId="15" fillId="4" borderId="25" xfId="0" applyNumberFormat="1" applyFont="1" applyFill="1" applyBorder="1" applyAlignment="1">
      <alignment vertical="center" wrapText="1"/>
    </xf>
    <xf numFmtId="49" fontId="14" fillId="4" borderId="24" xfId="0" applyNumberFormat="1" applyFont="1" applyFill="1" applyBorder="1" applyAlignment="1">
      <alignment horizontal="center" vertical="center" wrapText="1"/>
    </xf>
    <xf numFmtId="49" fontId="15" fillId="4" borderId="25" xfId="0" applyNumberFormat="1" applyFont="1" applyFill="1" applyBorder="1" applyAlignment="1" applyProtection="1">
      <alignment vertical="center"/>
      <protection locked="0"/>
    </xf>
    <xf numFmtId="49" fontId="15" fillId="4" borderId="25" xfId="0" applyNumberFormat="1" applyFont="1" applyFill="1" applyBorder="1" applyAlignment="1">
      <alignment vertical="center"/>
    </xf>
    <xf numFmtId="49" fontId="15" fillId="4" borderId="25" xfId="0" quotePrefix="1" applyNumberFormat="1" applyFont="1" applyFill="1" applyBorder="1" applyAlignment="1" applyProtection="1">
      <alignment vertical="center"/>
      <protection locked="0"/>
    </xf>
    <xf numFmtId="49" fontId="15" fillId="4" borderId="25" xfId="0" quotePrefix="1" applyNumberFormat="1" applyFont="1" applyFill="1" applyBorder="1" applyAlignment="1">
      <alignment vertical="center"/>
    </xf>
    <xf numFmtId="49" fontId="15" fillId="4" borderId="25" xfId="0" quotePrefix="1" applyNumberFormat="1" applyFont="1" applyFill="1" applyBorder="1" applyAlignment="1" applyProtection="1">
      <alignment vertical="center" wrapText="1"/>
      <protection locked="0"/>
    </xf>
    <xf numFmtId="49" fontId="15" fillId="4" borderId="25" xfId="0" quotePrefix="1" applyNumberFormat="1" applyFont="1" applyFill="1" applyBorder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</cellXfs>
  <cellStyles count="1">
    <cellStyle name="Normal" xfId="0" builtinId="0"/>
  </cellStyles>
  <dxfs count="68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36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34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32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4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6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8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2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4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6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42" name="AutoShape 4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853440</xdr:colOff>
      <xdr:row>33</xdr:row>
      <xdr:rowOff>213360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xmlns:r="http://schemas.openxmlformats.org/officeDocument/2006/relationships" xmlns="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4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5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7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8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4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0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1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3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4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6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7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59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60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180975</xdr:colOff>
      <xdr:row>33</xdr:row>
      <xdr:rowOff>104775</xdr:rowOff>
    </xdr:to>
    <xdr:sp macro="" textlink="">
      <xdr:nvSpPr>
        <xdr:cNvPr id="6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</xdr:row>
      <xdr:rowOff>0</xdr:rowOff>
    </xdr:from>
    <xdr:to>
      <xdr:col>26</xdr:col>
      <xdr:colOff>0</xdr:colOff>
      <xdr:row>6</xdr:row>
      <xdr:rowOff>0</xdr:rowOff>
    </xdr:to>
    <xdr:pic>
      <xdr:nvPicPr>
        <xdr:cNvPr id="67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72221" cy="485775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50</xdr:row>
      <xdr:rowOff>0</xdr:rowOff>
    </xdr:from>
    <xdr:to>
      <xdr:col>26</xdr:col>
      <xdr:colOff>0</xdr:colOff>
      <xdr:row>52</xdr:row>
      <xdr:rowOff>0</xdr:rowOff>
    </xdr:to>
    <xdr:pic>
      <xdr:nvPicPr>
        <xdr:cNvPr id="68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95</xdr:row>
      <xdr:rowOff>0</xdr:rowOff>
    </xdr:from>
    <xdr:to>
      <xdr:col>26</xdr:col>
      <xdr:colOff>0</xdr:colOff>
      <xdr:row>97</xdr:row>
      <xdr:rowOff>0</xdr:rowOff>
    </xdr:to>
    <xdr:pic>
      <xdr:nvPicPr>
        <xdr:cNvPr id="69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pic>
      <xdr:nvPicPr>
        <xdr:cNvPr id="70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153</xdr:row>
      <xdr:rowOff>0</xdr:rowOff>
    </xdr:from>
    <xdr:to>
      <xdr:col>26</xdr:col>
      <xdr:colOff>0</xdr:colOff>
      <xdr:row>155</xdr:row>
      <xdr:rowOff>0</xdr:rowOff>
    </xdr:to>
    <xdr:pic>
      <xdr:nvPicPr>
        <xdr:cNvPr id="71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189</xdr:row>
      <xdr:rowOff>0</xdr:rowOff>
    </xdr:from>
    <xdr:to>
      <xdr:col>26</xdr:col>
      <xdr:colOff>0</xdr:colOff>
      <xdr:row>191</xdr:row>
      <xdr:rowOff>0</xdr:rowOff>
    </xdr:to>
    <xdr:pic>
      <xdr:nvPicPr>
        <xdr:cNvPr id="72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225</xdr:row>
      <xdr:rowOff>0</xdr:rowOff>
    </xdr:from>
    <xdr:to>
      <xdr:col>26</xdr:col>
      <xdr:colOff>0</xdr:colOff>
      <xdr:row>227</xdr:row>
      <xdr:rowOff>0</xdr:rowOff>
    </xdr:to>
    <xdr:pic>
      <xdr:nvPicPr>
        <xdr:cNvPr id="73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261</xdr:row>
      <xdr:rowOff>0</xdr:rowOff>
    </xdr:from>
    <xdr:to>
      <xdr:col>26</xdr:col>
      <xdr:colOff>0</xdr:colOff>
      <xdr:row>263</xdr:row>
      <xdr:rowOff>0</xdr:rowOff>
    </xdr:to>
    <xdr:pic>
      <xdr:nvPicPr>
        <xdr:cNvPr id="74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297</xdr:row>
      <xdr:rowOff>0</xdr:rowOff>
    </xdr:from>
    <xdr:to>
      <xdr:col>26</xdr:col>
      <xdr:colOff>0</xdr:colOff>
      <xdr:row>299</xdr:row>
      <xdr:rowOff>0</xdr:rowOff>
    </xdr:to>
    <xdr:pic>
      <xdr:nvPicPr>
        <xdr:cNvPr id="75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329</xdr:row>
      <xdr:rowOff>0</xdr:rowOff>
    </xdr:from>
    <xdr:to>
      <xdr:col>26</xdr:col>
      <xdr:colOff>0</xdr:colOff>
      <xdr:row>331</xdr:row>
      <xdr:rowOff>0</xdr:rowOff>
    </xdr:to>
    <xdr:pic>
      <xdr:nvPicPr>
        <xdr:cNvPr id="76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341220</xdr:colOff>
      <xdr:row>4</xdr:row>
      <xdr:rowOff>57149</xdr:rowOff>
    </xdr:to>
    <xdr:pic>
      <xdr:nvPicPr>
        <xdr:cNvPr id="77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341220</xdr:colOff>
      <xdr:row>49</xdr:row>
      <xdr:rowOff>228599</xdr:rowOff>
    </xdr:to>
    <xdr:pic>
      <xdr:nvPicPr>
        <xdr:cNvPr id="78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341220</xdr:colOff>
      <xdr:row>94</xdr:row>
      <xdr:rowOff>228599</xdr:rowOff>
    </xdr:to>
    <xdr:pic>
      <xdr:nvPicPr>
        <xdr:cNvPr id="79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341220</xdr:colOff>
      <xdr:row>123</xdr:row>
      <xdr:rowOff>228599</xdr:rowOff>
    </xdr:to>
    <xdr:pic>
      <xdr:nvPicPr>
        <xdr:cNvPr id="80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2</xdr:col>
      <xdr:colOff>341220</xdr:colOff>
      <xdr:row>152</xdr:row>
      <xdr:rowOff>228599</xdr:rowOff>
    </xdr:to>
    <xdr:pic>
      <xdr:nvPicPr>
        <xdr:cNvPr id="81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341220</xdr:colOff>
      <xdr:row>188</xdr:row>
      <xdr:rowOff>228599</xdr:rowOff>
    </xdr:to>
    <xdr:pic>
      <xdr:nvPicPr>
        <xdr:cNvPr id="8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341220</xdr:colOff>
      <xdr:row>224</xdr:row>
      <xdr:rowOff>228599</xdr:rowOff>
    </xdr:to>
    <xdr:pic>
      <xdr:nvPicPr>
        <xdr:cNvPr id="83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2</xdr:col>
      <xdr:colOff>341220</xdr:colOff>
      <xdr:row>260</xdr:row>
      <xdr:rowOff>228599</xdr:rowOff>
    </xdr:to>
    <xdr:pic>
      <xdr:nvPicPr>
        <xdr:cNvPr id="84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2</xdr:col>
      <xdr:colOff>341220</xdr:colOff>
      <xdr:row>296</xdr:row>
      <xdr:rowOff>228599</xdr:rowOff>
    </xdr:to>
    <xdr:pic>
      <xdr:nvPicPr>
        <xdr:cNvPr id="85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2</xdr:col>
      <xdr:colOff>341220</xdr:colOff>
      <xdr:row>328</xdr:row>
      <xdr:rowOff>228599</xdr:rowOff>
    </xdr:to>
    <xdr:pic>
      <xdr:nvPicPr>
        <xdr:cNvPr id="86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MK357"/>
  <sheetViews>
    <sheetView showGridLines="0" tabSelected="1" zoomScale="60" zoomScaleNormal="60" zoomScaleSheetLayoutView="100" zoomScalePageLayoutView="40" workbookViewId="0">
      <selection activeCell="V182" sqref="V182"/>
    </sheetView>
  </sheetViews>
  <sheetFormatPr defaultRowHeight="15" x14ac:dyDescent="0.25"/>
  <cols>
    <col min="1" max="1" width="6.7109375" style="1" customWidth="1"/>
    <col min="2" max="9" width="5.7109375" style="1" customWidth="1"/>
    <col min="10" max="10" width="8.42578125" style="1" customWidth="1"/>
    <col min="11" max="11" width="13.5703125" style="1" customWidth="1"/>
    <col min="12" max="25" width="13.140625" style="1" customWidth="1"/>
    <col min="26" max="26" width="17.140625" style="1" customWidth="1"/>
    <col min="27" max="27" width="19.7109375" style="1" hidden="1" customWidth="1"/>
    <col min="28" max="28" width="48.5703125" style="1" hidden="1" customWidth="1"/>
    <col min="29" max="29" width="32.28515625" style="1" hidden="1" customWidth="1"/>
    <col min="30" max="30" width="9.140625" hidden="1" customWidth="1"/>
    <col min="31" max="31" width="9.140625" style="1" hidden="1" customWidth="1"/>
    <col min="32" max="33" width="9.140625" style="1" hidden="1" customWidth="1" collapsed="1"/>
    <col min="34" max="1025" width="9.140625" style="1" customWidth="1" collapsed="1"/>
  </cols>
  <sheetData>
    <row r="1" spans="1:48" ht="21" customHeight="1" x14ac:dyDescent="0.25">
      <c r="A1" s="2"/>
      <c r="B1" s="2"/>
      <c r="C1" s="2"/>
      <c r="D1" s="461" t="s">
        <v>0</v>
      </c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2" t="s">
        <v>287</v>
      </c>
      <c r="Z1" s="2"/>
      <c r="AA1" s="3" t="s">
        <v>273</v>
      </c>
      <c r="AB1" s="4" t="s">
        <v>274</v>
      </c>
      <c r="AC1" s="4"/>
      <c r="AD1" t="s">
        <v>253</v>
      </c>
      <c r="AE1" s="4"/>
      <c r="AF1" s="4"/>
      <c r="AG1" s="4"/>
      <c r="AH1" s="46" t="s">
        <v>286</v>
      </c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21" customHeight="1" x14ac:dyDescent="0.25">
      <c r="A2" s="2"/>
      <c r="B2" s="5"/>
      <c r="C2" s="2"/>
      <c r="D2" s="461" t="s">
        <v>1</v>
      </c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2" t="s">
        <v>2</v>
      </c>
      <c r="Z2" s="462"/>
      <c r="AB2" s="6"/>
      <c r="AC2" s="6"/>
      <c r="AE2" s="6"/>
      <c r="AF2" s="6"/>
      <c r="AG2" s="6"/>
      <c r="AH2" s="46" t="s">
        <v>285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ht="21" customHeight="1" x14ac:dyDescent="0.25">
      <c r="A3" s="2"/>
      <c r="B3" s="2"/>
      <c r="C3" s="2"/>
      <c r="D3" s="461" t="s">
        <v>3</v>
      </c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2"/>
      <c r="Z3" s="462"/>
      <c r="AB3" s="6"/>
      <c r="AC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16.5" customHeight="1" x14ac:dyDescent="0.25">
      <c r="B4" s="5"/>
      <c r="C4" s="5"/>
      <c r="D4" s="463" t="s">
        <v>4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4" t="s">
        <v>253</v>
      </c>
      <c r="Z4" s="464"/>
      <c r="AB4" s="7"/>
      <c r="AC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75" x14ac:dyDescent="0.25">
      <c r="A5" s="8"/>
      <c r="B5" s="8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58"/>
      <c r="X5" s="458"/>
      <c r="Y5" s="458"/>
      <c r="Z5" s="458"/>
      <c r="AB5"/>
      <c r="AC5"/>
    </row>
    <row r="6" spans="1:48" ht="22.5" customHeight="1" x14ac:dyDescent="0.25">
      <c r="A6" s="8"/>
      <c r="B6" s="8"/>
      <c r="C6" s="8"/>
      <c r="D6" s="8"/>
      <c r="E6" s="8"/>
      <c r="F6" s="8"/>
      <c r="G6" s="8"/>
      <c r="H6" s="8"/>
      <c r="I6" s="459" t="s">
        <v>5</v>
      </c>
      <c r="J6" s="459"/>
      <c r="K6" s="459"/>
      <c r="L6" s="459"/>
      <c r="M6" s="2" t="s">
        <v>250</v>
      </c>
      <c r="N6" s="2"/>
      <c r="O6" s="2"/>
      <c r="P6" s="2"/>
      <c r="Q6" s="2"/>
      <c r="R6" s="2"/>
      <c r="S6" s="2"/>
      <c r="T6" s="2"/>
      <c r="U6" s="2"/>
      <c r="V6" s="2"/>
      <c r="W6" s="458"/>
      <c r="X6" s="458"/>
      <c r="Y6" s="458"/>
      <c r="Z6" s="458"/>
      <c r="AB6"/>
      <c r="AC6"/>
    </row>
    <row r="7" spans="1:48" ht="22.5" customHeight="1" x14ac:dyDescent="0.25">
      <c r="A7" s="8"/>
      <c r="B7" s="8"/>
      <c r="C7" s="8"/>
      <c r="D7" s="8"/>
      <c r="E7" s="8"/>
      <c r="F7" s="8"/>
      <c r="G7" s="8"/>
      <c r="H7" s="8"/>
      <c r="I7" s="459" t="s">
        <v>6</v>
      </c>
      <c r="J7" s="459"/>
      <c r="K7" s="459"/>
      <c r="L7" s="459"/>
      <c r="M7" s="2" t="s">
        <v>249</v>
      </c>
      <c r="N7" s="2"/>
      <c r="O7" s="2"/>
      <c r="P7" s="2"/>
      <c r="Q7" s="2"/>
      <c r="R7" s="2"/>
      <c r="S7" s="2"/>
      <c r="T7" s="2"/>
      <c r="U7" s="2"/>
      <c r="V7" s="2"/>
      <c r="W7" s="460" t="s">
        <v>254</v>
      </c>
      <c r="X7" s="460"/>
      <c r="Y7" s="460"/>
      <c r="Z7" s="460"/>
      <c r="AB7"/>
      <c r="AC7"/>
    </row>
    <row r="8" spans="1:48" ht="22.5" customHeight="1" x14ac:dyDescent="0.25">
      <c r="A8" s="8"/>
      <c r="B8" s="8"/>
      <c r="C8" s="8"/>
      <c r="D8" s="8"/>
      <c r="E8" s="8"/>
      <c r="F8" s="8"/>
      <c r="G8" s="8"/>
      <c r="H8" s="8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8"/>
      <c r="X8" s="8"/>
      <c r="Y8" s="9"/>
      <c r="Z8" s="9"/>
      <c r="AB8"/>
      <c r="AC8"/>
    </row>
    <row r="9" spans="1:48" ht="24" customHeight="1" x14ac:dyDescent="0.25">
      <c r="A9" s="10" t="s">
        <v>7</v>
      </c>
      <c r="B9" s="468" t="s">
        <v>8</v>
      </c>
      <c r="C9" s="468"/>
      <c r="D9" s="468"/>
      <c r="E9" s="468"/>
      <c r="F9" s="468"/>
      <c r="G9" s="468"/>
      <c r="H9" s="468"/>
      <c r="I9" s="468"/>
      <c r="J9" s="468"/>
      <c r="K9" s="468" t="s">
        <v>9</v>
      </c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B9"/>
      <c r="AC9"/>
    </row>
    <row r="10" spans="1:48" ht="24" hidden="1" customHeight="1" x14ac:dyDescent="0.25">
      <c r="A10" s="10"/>
      <c r="B10" s="12"/>
      <c r="C10" s="13"/>
      <c r="D10" s="13"/>
      <c r="E10" s="13"/>
      <c r="F10" s="13"/>
      <c r="G10" s="13"/>
      <c r="H10" s="13"/>
      <c r="I10" s="13"/>
      <c r="J10" s="14"/>
      <c r="K10" s="11" t="s">
        <v>144</v>
      </c>
      <c r="L10" s="11" t="s">
        <v>146</v>
      </c>
      <c r="M10" s="11" t="s">
        <v>148</v>
      </c>
      <c r="N10" s="11" t="s">
        <v>150</v>
      </c>
      <c r="O10" s="11" t="s">
        <v>152</v>
      </c>
      <c r="P10" s="11" t="s">
        <v>154</v>
      </c>
      <c r="Q10" s="11" t="s">
        <v>156</v>
      </c>
      <c r="R10" s="11" t="s">
        <v>158</v>
      </c>
      <c r="S10" s="11" t="s">
        <v>160</v>
      </c>
      <c r="T10" s="11" t="s">
        <v>162</v>
      </c>
      <c r="U10" s="11" t="s">
        <v>164</v>
      </c>
      <c r="V10" s="11" t="s">
        <v>166</v>
      </c>
      <c r="W10" s="11" t="s">
        <v>168</v>
      </c>
      <c r="X10" s="11" t="s">
        <v>170</v>
      </c>
      <c r="Y10" s="11" t="s">
        <v>172</v>
      </c>
      <c r="Z10" s="15"/>
      <c r="AB10"/>
      <c r="AC10"/>
    </row>
    <row r="11" spans="1:48" ht="69.75" customHeight="1" x14ac:dyDescent="0.25">
      <c r="A11" s="11" t="s">
        <v>10</v>
      </c>
      <c r="B11" s="469" t="s">
        <v>119</v>
      </c>
      <c r="C11" s="470"/>
      <c r="D11" s="470"/>
      <c r="E11" s="470"/>
      <c r="F11" s="470"/>
      <c r="G11" s="470"/>
      <c r="H11" s="470"/>
      <c r="I11" s="470"/>
      <c r="J11" s="471"/>
      <c r="K11" s="10" t="s">
        <v>145</v>
      </c>
      <c r="L11" s="10" t="s">
        <v>147</v>
      </c>
      <c r="M11" s="10" t="s">
        <v>149</v>
      </c>
      <c r="N11" s="10" t="s">
        <v>151</v>
      </c>
      <c r="O11" s="10" t="s">
        <v>153</v>
      </c>
      <c r="P11" s="10" t="s">
        <v>155</v>
      </c>
      <c r="Q11" s="10" t="s">
        <v>157</v>
      </c>
      <c r="R11" s="10" t="s">
        <v>159</v>
      </c>
      <c r="S11" s="10" t="s">
        <v>161</v>
      </c>
      <c r="T11" s="10" t="s">
        <v>163</v>
      </c>
      <c r="U11" s="10" t="s">
        <v>165</v>
      </c>
      <c r="V11" s="10" t="s">
        <v>167</v>
      </c>
      <c r="W11" s="10" t="s">
        <v>169</v>
      </c>
      <c r="X11" s="10" t="s">
        <v>171</v>
      </c>
      <c r="Y11" s="10" t="s">
        <v>173</v>
      </c>
      <c r="Z11" s="10" t="s">
        <v>174</v>
      </c>
      <c r="AB11" s="16"/>
      <c r="AC11" s="16"/>
      <c r="AD11" t="s">
        <v>143</v>
      </c>
    </row>
    <row r="12" spans="1:48" s="16" customFormat="1" ht="12.75" x14ac:dyDescent="0.25">
      <c r="A12" s="17" t="s">
        <v>11</v>
      </c>
      <c r="B12" s="472" t="s">
        <v>12</v>
      </c>
      <c r="C12" s="472"/>
      <c r="D12" s="472"/>
      <c r="E12" s="472"/>
      <c r="F12" s="472"/>
      <c r="G12" s="472"/>
      <c r="H12" s="472"/>
      <c r="I12" s="472"/>
      <c r="J12" s="472"/>
      <c r="K12" s="18" t="s">
        <v>13</v>
      </c>
      <c r="L12" s="18" t="s">
        <v>14</v>
      </c>
      <c r="M12" s="18" t="s">
        <v>15</v>
      </c>
      <c r="N12" s="18" t="s">
        <v>16</v>
      </c>
      <c r="O12" s="18" t="s">
        <v>17</v>
      </c>
      <c r="P12" s="18" t="s">
        <v>18</v>
      </c>
      <c r="Q12" s="18" t="s">
        <v>19</v>
      </c>
      <c r="R12" s="18" t="s">
        <v>20</v>
      </c>
      <c r="S12" s="18" t="s">
        <v>21</v>
      </c>
      <c r="T12" s="18" t="s">
        <v>22</v>
      </c>
      <c r="U12" s="18" t="s">
        <v>23</v>
      </c>
      <c r="V12" s="18" t="s">
        <v>24</v>
      </c>
      <c r="W12" s="18" t="s">
        <v>25</v>
      </c>
      <c r="X12" s="18" t="s">
        <v>26</v>
      </c>
      <c r="Y12" s="18" t="s">
        <v>27</v>
      </c>
      <c r="Z12" s="18" t="s">
        <v>28</v>
      </c>
      <c r="AB12" s="19"/>
      <c r="AC12" s="19"/>
    </row>
    <row r="13" spans="1:48" s="19" customFormat="1" ht="22.5" customHeight="1" x14ac:dyDescent="0.25">
      <c r="A13" s="20" t="s">
        <v>29</v>
      </c>
      <c r="B13" s="473" t="s">
        <v>30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C13"/>
    </row>
    <row r="14" spans="1:48" ht="22.5" customHeight="1" x14ac:dyDescent="0.25">
      <c r="A14" s="465"/>
      <c r="B14" s="466" t="s">
        <v>31</v>
      </c>
      <c r="C14" s="466"/>
      <c r="D14" s="466"/>
      <c r="E14" s="466"/>
      <c r="F14" s="466"/>
      <c r="G14" s="466"/>
      <c r="H14" s="466"/>
      <c r="I14" s="466"/>
      <c r="J14" s="21" t="s">
        <v>32</v>
      </c>
      <c r="K14" s="48">
        <v>5638</v>
      </c>
      <c r="L14" s="48">
        <v>6684</v>
      </c>
      <c r="M14" s="48">
        <v>6614</v>
      </c>
      <c r="N14" s="48">
        <v>4890</v>
      </c>
      <c r="O14" s="48">
        <v>4136</v>
      </c>
      <c r="P14" s="48">
        <v>6746</v>
      </c>
      <c r="Q14" s="48">
        <v>4813</v>
      </c>
      <c r="R14" s="48">
        <v>1607</v>
      </c>
      <c r="S14" s="48">
        <v>2300</v>
      </c>
      <c r="T14" s="48">
        <v>5119</v>
      </c>
      <c r="U14" s="48">
        <v>3343</v>
      </c>
      <c r="V14" s="48">
        <v>3419</v>
      </c>
      <c r="W14" s="48">
        <v>2644</v>
      </c>
      <c r="X14" s="48">
        <v>3482</v>
      </c>
      <c r="Y14" s="48">
        <v>1116</v>
      </c>
      <c r="Z14" s="37">
        <f t="shared" ref="Z14:Z22" si="0">SUM(K14:Y14)</f>
        <v>62551</v>
      </c>
      <c r="AB14"/>
      <c r="AC14" s="42" t="s">
        <v>33</v>
      </c>
      <c r="AD14" t="s">
        <v>34</v>
      </c>
    </row>
    <row r="15" spans="1:48" ht="22.5" customHeight="1" x14ac:dyDescent="0.25">
      <c r="A15" s="465"/>
      <c r="B15" s="466"/>
      <c r="C15" s="466"/>
      <c r="D15" s="466"/>
      <c r="E15" s="466"/>
      <c r="F15" s="466"/>
      <c r="G15" s="466"/>
      <c r="H15" s="466"/>
      <c r="I15" s="466"/>
      <c r="J15" s="21" t="s">
        <v>35</v>
      </c>
      <c r="K15" s="48">
        <v>5787</v>
      </c>
      <c r="L15" s="48">
        <v>6780</v>
      </c>
      <c r="M15" s="48">
        <v>6346</v>
      </c>
      <c r="N15" s="48">
        <v>4634</v>
      </c>
      <c r="O15" s="48">
        <v>3858</v>
      </c>
      <c r="P15" s="48">
        <v>6476</v>
      </c>
      <c r="Q15" s="48">
        <v>4316</v>
      </c>
      <c r="R15" s="48">
        <v>1406</v>
      </c>
      <c r="S15" s="48">
        <v>2094</v>
      </c>
      <c r="T15" s="48">
        <v>4968</v>
      </c>
      <c r="U15" s="48">
        <v>3186</v>
      </c>
      <c r="V15" s="48">
        <v>3325</v>
      </c>
      <c r="W15" s="48">
        <v>2812</v>
      </c>
      <c r="X15" s="48">
        <v>3599</v>
      </c>
      <c r="Y15" s="48">
        <v>939</v>
      </c>
      <c r="Z15" s="37">
        <f t="shared" si="0"/>
        <v>60526</v>
      </c>
      <c r="AB15"/>
      <c r="AC15" s="42" t="s">
        <v>33</v>
      </c>
      <c r="AD15" t="s">
        <v>36</v>
      </c>
    </row>
    <row r="16" spans="1:48" ht="22.5" customHeight="1" x14ac:dyDescent="0.25">
      <c r="A16" s="465"/>
      <c r="B16" s="466"/>
      <c r="C16" s="466"/>
      <c r="D16" s="466"/>
      <c r="E16" s="466"/>
      <c r="F16" s="466"/>
      <c r="G16" s="466"/>
      <c r="H16" s="466"/>
      <c r="I16" s="466"/>
      <c r="J16" s="21" t="s">
        <v>37</v>
      </c>
      <c r="K16" s="38">
        <f t="shared" ref="K16:Y16" si="1">SUM(K14:K15)</f>
        <v>11425</v>
      </c>
      <c r="L16" s="38">
        <f t="shared" si="1"/>
        <v>13464</v>
      </c>
      <c r="M16" s="38">
        <f t="shared" si="1"/>
        <v>12960</v>
      </c>
      <c r="N16" s="38">
        <f t="shared" si="1"/>
        <v>9524</v>
      </c>
      <c r="O16" s="38">
        <f t="shared" si="1"/>
        <v>7994</v>
      </c>
      <c r="P16" s="38">
        <f t="shared" si="1"/>
        <v>13222</v>
      </c>
      <c r="Q16" s="38">
        <f t="shared" si="1"/>
        <v>9129</v>
      </c>
      <c r="R16" s="38">
        <f t="shared" si="1"/>
        <v>3013</v>
      </c>
      <c r="S16" s="38">
        <f t="shared" si="1"/>
        <v>4394</v>
      </c>
      <c r="T16" s="38">
        <f t="shared" si="1"/>
        <v>10087</v>
      </c>
      <c r="U16" s="38">
        <f t="shared" si="1"/>
        <v>6529</v>
      </c>
      <c r="V16" s="38">
        <f t="shared" si="1"/>
        <v>6744</v>
      </c>
      <c r="W16" s="38">
        <f t="shared" si="1"/>
        <v>5456</v>
      </c>
      <c r="X16" s="38">
        <f t="shared" si="1"/>
        <v>7081</v>
      </c>
      <c r="Y16" s="38">
        <f t="shared" si="1"/>
        <v>2055</v>
      </c>
      <c r="Z16" s="38">
        <f t="shared" si="0"/>
        <v>123077</v>
      </c>
      <c r="AB16"/>
      <c r="AC16" s="42"/>
      <c r="AD16" t="s">
        <v>38</v>
      </c>
    </row>
    <row r="17" spans="1:30" ht="22.5" customHeight="1" x14ac:dyDescent="0.25">
      <c r="A17" s="467"/>
      <c r="B17" s="466" t="s">
        <v>39</v>
      </c>
      <c r="C17" s="466"/>
      <c r="D17" s="466"/>
      <c r="E17" s="466"/>
      <c r="F17" s="466"/>
      <c r="G17" s="466"/>
      <c r="H17" s="466"/>
      <c r="I17" s="466"/>
      <c r="J17" s="21" t="s">
        <v>32</v>
      </c>
      <c r="K17" s="48">
        <v>195</v>
      </c>
      <c r="L17" s="48">
        <v>46</v>
      </c>
      <c r="M17" s="48">
        <v>29</v>
      </c>
      <c r="N17" s="48">
        <v>331</v>
      </c>
      <c r="O17" s="48">
        <v>23</v>
      </c>
      <c r="P17" s="48">
        <v>8</v>
      </c>
      <c r="Q17" s="48">
        <v>13</v>
      </c>
      <c r="R17" s="48">
        <v>11</v>
      </c>
      <c r="S17" s="48">
        <v>13</v>
      </c>
      <c r="T17" s="48">
        <v>22</v>
      </c>
      <c r="U17" s="48">
        <v>3</v>
      </c>
      <c r="V17" s="48">
        <v>2</v>
      </c>
      <c r="W17" s="48">
        <v>6</v>
      </c>
      <c r="X17" s="48">
        <v>51</v>
      </c>
      <c r="Y17" s="48">
        <v>6</v>
      </c>
      <c r="Z17" s="37">
        <f t="shared" si="0"/>
        <v>759</v>
      </c>
      <c r="AB17"/>
      <c r="AC17" s="42" t="s">
        <v>33</v>
      </c>
      <c r="AD17" t="s">
        <v>40</v>
      </c>
    </row>
    <row r="18" spans="1:30" ht="22.5" customHeight="1" x14ac:dyDescent="0.25">
      <c r="A18" s="467"/>
      <c r="B18" s="466"/>
      <c r="C18" s="466"/>
      <c r="D18" s="466"/>
      <c r="E18" s="466"/>
      <c r="F18" s="466"/>
      <c r="G18" s="466"/>
      <c r="H18" s="466"/>
      <c r="I18" s="466"/>
      <c r="J18" s="21" t="s">
        <v>35</v>
      </c>
      <c r="K18" s="48">
        <v>117</v>
      </c>
      <c r="L18" s="48">
        <v>46</v>
      </c>
      <c r="M18" s="48">
        <v>29</v>
      </c>
      <c r="N18" s="48">
        <v>26</v>
      </c>
      <c r="O18" s="48">
        <v>20</v>
      </c>
      <c r="P18" s="48">
        <v>7</v>
      </c>
      <c r="Q18" s="48">
        <v>10</v>
      </c>
      <c r="R18" s="48">
        <v>12</v>
      </c>
      <c r="S18" s="48">
        <v>12</v>
      </c>
      <c r="T18" s="48">
        <v>26</v>
      </c>
      <c r="U18" s="48">
        <v>4</v>
      </c>
      <c r="V18" s="48">
        <v>1</v>
      </c>
      <c r="W18" s="48">
        <v>10</v>
      </c>
      <c r="X18" s="48">
        <v>28</v>
      </c>
      <c r="Y18" s="48">
        <v>2</v>
      </c>
      <c r="Z18" s="37">
        <f t="shared" si="0"/>
        <v>350</v>
      </c>
      <c r="AB18"/>
      <c r="AC18" s="42" t="s">
        <v>33</v>
      </c>
      <c r="AD18" t="s">
        <v>41</v>
      </c>
    </row>
    <row r="19" spans="1:30" ht="22.5" customHeight="1" x14ac:dyDescent="0.25">
      <c r="A19" s="467"/>
      <c r="B19" s="466"/>
      <c r="C19" s="466"/>
      <c r="D19" s="466"/>
      <c r="E19" s="466"/>
      <c r="F19" s="466"/>
      <c r="G19" s="466"/>
      <c r="H19" s="466"/>
      <c r="I19" s="466"/>
      <c r="J19" s="21" t="s">
        <v>37</v>
      </c>
      <c r="K19" s="38">
        <f t="shared" ref="K19:Y19" si="2">SUM(K17:K18)</f>
        <v>312</v>
      </c>
      <c r="L19" s="38">
        <f t="shared" si="2"/>
        <v>92</v>
      </c>
      <c r="M19" s="38">
        <f t="shared" si="2"/>
        <v>58</v>
      </c>
      <c r="N19" s="38">
        <f t="shared" si="2"/>
        <v>357</v>
      </c>
      <c r="O19" s="38">
        <f t="shared" si="2"/>
        <v>43</v>
      </c>
      <c r="P19" s="38">
        <f t="shared" si="2"/>
        <v>15</v>
      </c>
      <c r="Q19" s="38">
        <f t="shared" si="2"/>
        <v>23</v>
      </c>
      <c r="R19" s="38">
        <f t="shared" si="2"/>
        <v>23</v>
      </c>
      <c r="S19" s="38">
        <f t="shared" si="2"/>
        <v>25</v>
      </c>
      <c r="T19" s="38">
        <f t="shared" si="2"/>
        <v>48</v>
      </c>
      <c r="U19" s="38">
        <f t="shared" si="2"/>
        <v>7</v>
      </c>
      <c r="V19" s="38">
        <f t="shared" si="2"/>
        <v>3</v>
      </c>
      <c r="W19" s="38">
        <f t="shared" si="2"/>
        <v>16</v>
      </c>
      <c r="X19" s="38">
        <f t="shared" si="2"/>
        <v>79</v>
      </c>
      <c r="Y19" s="38">
        <f t="shared" si="2"/>
        <v>8</v>
      </c>
      <c r="Z19" s="38">
        <f t="shared" si="0"/>
        <v>1109</v>
      </c>
      <c r="AB19"/>
      <c r="AC19" s="42"/>
      <c r="AD19" t="s">
        <v>42</v>
      </c>
    </row>
    <row r="20" spans="1:30" ht="22.5" customHeight="1" x14ac:dyDescent="0.25">
      <c r="A20" s="467"/>
      <c r="B20" s="466" t="s">
        <v>43</v>
      </c>
      <c r="C20" s="466"/>
      <c r="D20" s="466"/>
      <c r="E20" s="466"/>
      <c r="F20" s="466"/>
      <c r="G20" s="466"/>
      <c r="H20" s="466"/>
      <c r="I20" s="466"/>
      <c r="J20" s="21" t="s">
        <v>32</v>
      </c>
      <c r="K20" s="48">
        <v>691</v>
      </c>
      <c r="L20" s="48">
        <v>317</v>
      </c>
      <c r="M20" s="48">
        <v>285</v>
      </c>
      <c r="N20" s="48">
        <v>146</v>
      </c>
      <c r="O20" s="48">
        <v>82</v>
      </c>
      <c r="P20" s="48">
        <v>182</v>
      </c>
      <c r="Q20" s="48">
        <v>248</v>
      </c>
      <c r="R20" s="48">
        <v>47</v>
      </c>
      <c r="S20" s="48">
        <v>49</v>
      </c>
      <c r="T20" s="48">
        <v>291</v>
      </c>
      <c r="U20" s="48">
        <v>68</v>
      </c>
      <c r="V20" s="48">
        <v>175</v>
      </c>
      <c r="W20" s="48">
        <v>278</v>
      </c>
      <c r="X20" s="48">
        <v>277</v>
      </c>
      <c r="Y20" s="48">
        <v>22</v>
      </c>
      <c r="Z20" s="37">
        <f t="shared" si="0"/>
        <v>3158</v>
      </c>
      <c r="AB20"/>
      <c r="AC20" s="42" t="s">
        <v>33</v>
      </c>
      <c r="AD20" t="s">
        <v>44</v>
      </c>
    </row>
    <row r="21" spans="1:30" ht="22.5" customHeight="1" x14ac:dyDescent="0.25">
      <c r="A21" s="467"/>
      <c r="B21" s="466"/>
      <c r="C21" s="466"/>
      <c r="D21" s="466"/>
      <c r="E21" s="466"/>
      <c r="F21" s="466"/>
      <c r="G21" s="466"/>
      <c r="H21" s="466"/>
      <c r="I21" s="466"/>
      <c r="J21" s="21" t="s">
        <v>35</v>
      </c>
      <c r="K21" s="48">
        <v>808</v>
      </c>
      <c r="L21" s="48">
        <v>324</v>
      </c>
      <c r="M21" s="48">
        <v>363</v>
      </c>
      <c r="N21" s="48">
        <v>127</v>
      </c>
      <c r="O21" s="48">
        <v>76</v>
      </c>
      <c r="P21" s="48">
        <v>215</v>
      </c>
      <c r="Q21" s="48">
        <v>213</v>
      </c>
      <c r="R21" s="48">
        <v>40</v>
      </c>
      <c r="S21" s="48">
        <v>45</v>
      </c>
      <c r="T21" s="48">
        <v>316</v>
      </c>
      <c r="U21" s="48">
        <v>66</v>
      </c>
      <c r="V21" s="48">
        <v>184</v>
      </c>
      <c r="W21" s="48">
        <v>312</v>
      </c>
      <c r="X21" s="48">
        <v>341</v>
      </c>
      <c r="Y21" s="48">
        <v>32</v>
      </c>
      <c r="Z21" s="37">
        <f t="shared" si="0"/>
        <v>3462</v>
      </c>
      <c r="AB21"/>
      <c r="AC21" s="42" t="s">
        <v>33</v>
      </c>
      <c r="AD21" t="s">
        <v>45</v>
      </c>
    </row>
    <row r="22" spans="1:30" ht="22.5" customHeight="1" x14ac:dyDescent="0.25">
      <c r="A22" s="467"/>
      <c r="B22" s="466"/>
      <c r="C22" s="466"/>
      <c r="D22" s="466"/>
      <c r="E22" s="466"/>
      <c r="F22" s="466"/>
      <c r="G22" s="466"/>
      <c r="H22" s="466"/>
      <c r="I22" s="466"/>
      <c r="J22" s="21" t="s">
        <v>37</v>
      </c>
      <c r="K22" s="38">
        <f t="shared" ref="K22:Y22" si="3">SUM(K20:K21)</f>
        <v>1499</v>
      </c>
      <c r="L22" s="38">
        <f t="shared" si="3"/>
        <v>641</v>
      </c>
      <c r="M22" s="38">
        <f t="shared" si="3"/>
        <v>648</v>
      </c>
      <c r="N22" s="38">
        <f t="shared" si="3"/>
        <v>273</v>
      </c>
      <c r="O22" s="38">
        <f t="shared" si="3"/>
        <v>158</v>
      </c>
      <c r="P22" s="38">
        <f t="shared" si="3"/>
        <v>397</v>
      </c>
      <c r="Q22" s="38">
        <f t="shared" si="3"/>
        <v>461</v>
      </c>
      <c r="R22" s="38">
        <f t="shared" si="3"/>
        <v>87</v>
      </c>
      <c r="S22" s="38">
        <f t="shared" si="3"/>
        <v>94</v>
      </c>
      <c r="T22" s="38">
        <f t="shared" si="3"/>
        <v>607</v>
      </c>
      <c r="U22" s="38">
        <f t="shared" si="3"/>
        <v>134</v>
      </c>
      <c r="V22" s="38">
        <f t="shared" si="3"/>
        <v>359</v>
      </c>
      <c r="W22" s="38">
        <f t="shared" si="3"/>
        <v>590</v>
      </c>
      <c r="X22" s="38">
        <f t="shared" si="3"/>
        <v>618</v>
      </c>
      <c r="Y22" s="38">
        <f t="shared" si="3"/>
        <v>54</v>
      </c>
      <c r="Z22" s="38">
        <f t="shared" si="0"/>
        <v>6620</v>
      </c>
      <c r="AB22"/>
      <c r="AC22" s="42"/>
      <c r="AD22" t="s">
        <v>46</v>
      </c>
    </row>
    <row r="23" spans="1:30" ht="22.5" customHeight="1" x14ac:dyDescent="0.25">
      <c r="A23" s="474"/>
      <c r="B23" s="475" t="s">
        <v>47</v>
      </c>
      <c r="C23" s="475"/>
      <c r="D23" s="475"/>
      <c r="E23" s="475"/>
      <c r="F23" s="475"/>
      <c r="G23" s="475"/>
      <c r="H23" s="475"/>
      <c r="I23" s="475"/>
      <c r="J23" s="21" t="s">
        <v>32</v>
      </c>
      <c r="K23" s="38">
        <f t="shared" ref="K23:Y23" si="4">K14+K17+K20</f>
        <v>6524</v>
      </c>
      <c r="L23" s="38">
        <f t="shared" si="4"/>
        <v>7047</v>
      </c>
      <c r="M23" s="38">
        <f t="shared" si="4"/>
        <v>6928</v>
      </c>
      <c r="N23" s="38">
        <f t="shared" si="4"/>
        <v>5367</v>
      </c>
      <c r="O23" s="38">
        <f t="shared" si="4"/>
        <v>4241</v>
      </c>
      <c r="P23" s="38">
        <f t="shared" si="4"/>
        <v>6936</v>
      </c>
      <c r="Q23" s="38">
        <f t="shared" si="4"/>
        <v>5074</v>
      </c>
      <c r="R23" s="38">
        <f t="shared" si="4"/>
        <v>1665</v>
      </c>
      <c r="S23" s="38">
        <f t="shared" si="4"/>
        <v>2362</v>
      </c>
      <c r="T23" s="38">
        <f t="shared" si="4"/>
        <v>5432</v>
      </c>
      <c r="U23" s="38">
        <f t="shared" si="4"/>
        <v>3414</v>
      </c>
      <c r="V23" s="38">
        <f t="shared" si="4"/>
        <v>3596</v>
      </c>
      <c r="W23" s="38">
        <f t="shared" si="4"/>
        <v>2928</v>
      </c>
      <c r="X23" s="38">
        <f t="shared" si="4"/>
        <v>3810</v>
      </c>
      <c r="Y23" s="38">
        <f t="shared" si="4"/>
        <v>1144</v>
      </c>
      <c r="Z23" s="38">
        <f t="shared" ref="Z23" si="5">Z14+Z17+Z20</f>
        <v>66468</v>
      </c>
      <c r="AB23"/>
      <c r="AC23" s="42"/>
      <c r="AD23" t="s">
        <v>48</v>
      </c>
    </row>
    <row r="24" spans="1:30" ht="22.5" customHeight="1" x14ac:dyDescent="0.25">
      <c r="A24" s="474"/>
      <c r="B24" s="475"/>
      <c r="C24" s="475"/>
      <c r="D24" s="475"/>
      <c r="E24" s="475"/>
      <c r="F24" s="475"/>
      <c r="G24" s="475"/>
      <c r="H24" s="475"/>
      <c r="I24" s="475"/>
      <c r="J24" s="21" t="s">
        <v>35</v>
      </c>
      <c r="K24" s="38">
        <f t="shared" ref="K24:Y24" si="6">K15+K18+K21</f>
        <v>6712</v>
      </c>
      <c r="L24" s="38">
        <f t="shared" si="6"/>
        <v>7150</v>
      </c>
      <c r="M24" s="38">
        <f t="shared" si="6"/>
        <v>6738</v>
      </c>
      <c r="N24" s="38">
        <f t="shared" si="6"/>
        <v>4787</v>
      </c>
      <c r="O24" s="38">
        <f t="shared" si="6"/>
        <v>3954</v>
      </c>
      <c r="P24" s="38">
        <f t="shared" si="6"/>
        <v>6698</v>
      </c>
      <c r="Q24" s="38">
        <f t="shared" si="6"/>
        <v>4539</v>
      </c>
      <c r="R24" s="38">
        <f t="shared" si="6"/>
        <v>1458</v>
      </c>
      <c r="S24" s="38">
        <f t="shared" si="6"/>
        <v>2151</v>
      </c>
      <c r="T24" s="38">
        <f t="shared" si="6"/>
        <v>5310</v>
      </c>
      <c r="U24" s="38">
        <f t="shared" si="6"/>
        <v>3256</v>
      </c>
      <c r="V24" s="38">
        <f t="shared" si="6"/>
        <v>3510</v>
      </c>
      <c r="W24" s="38">
        <f t="shared" si="6"/>
        <v>3134</v>
      </c>
      <c r="X24" s="38">
        <f t="shared" si="6"/>
        <v>3968</v>
      </c>
      <c r="Y24" s="38">
        <f t="shared" si="6"/>
        <v>973</v>
      </c>
      <c r="Z24" s="38">
        <f t="shared" ref="Z24" si="7">Z15+Z18+Z21</f>
        <v>64338</v>
      </c>
      <c r="AB24"/>
      <c r="AC24" s="42"/>
      <c r="AD24" t="s">
        <v>49</v>
      </c>
    </row>
    <row r="25" spans="1:30" ht="22.5" customHeight="1" x14ac:dyDescent="0.25">
      <c r="A25" s="474"/>
      <c r="B25" s="475"/>
      <c r="C25" s="475"/>
      <c r="D25" s="475"/>
      <c r="E25" s="475"/>
      <c r="F25" s="475"/>
      <c r="G25" s="475"/>
      <c r="H25" s="475"/>
      <c r="I25" s="475"/>
      <c r="J25" s="21" t="s">
        <v>37</v>
      </c>
      <c r="K25" s="38">
        <f t="shared" ref="K25:Y25" si="8">K16+K19+K22</f>
        <v>13236</v>
      </c>
      <c r="L25" s="38">
        <f t="shared" si="8"/>
        <v>14197</v>
      </c>
      <c r="M25" s="38">
        <f t="shared" si="8"/>
        <v>13666</v>
      </c>
      <c r="N25" s="38">
        <f t="shared" si="8"/>
        <v>10154</v>
      </c>
      <c r="O25" s="38">
        <f t="shared" si="8"/>
        <v>8195</v>
      </c>
      <c r="P25" s="38">
        <f t="shared" si="8"/>
        <v>13634</v>
      </c>
      <c r="Q25" s="38">
        <f t="shared" si="8"/>
        <v>9613</v>
      </c>
      <c r="R25" s="38">
        <f t="shared" si="8"/>
        <v>3123</v>
      </c>
      <c r="S25" s="38">
        <f t="shared" si="8"/>
        <v>4513</v>
      </c>
      <c r="T25" s="38">
        <f t="shared" si="8"/>
        <v>10742</v>
      </c>
      <c r="U25" s="38">
        <f t="shared" si="8"/>
        <v>6670</v>
      </c>
      <c r="V25" s="38">
        <f t="shared" si="8"/>
        <v>7106</v>
      </c>
      <c r="W25" s="38">
        <f t="shared" si="8"/>
        <v>6062</v>
      </c>
      <c r="X25" s="38">
        <f t="shared" si="8"/>
        <v>7778</v>
      </c>
      <c r="Y25" s="38">
        <f t="shared" si="8"/>
        <v>2117</v>
      </c>
      <c r="Z25" s="38">
        <f t="shared" ref="Z25" si="9">Z16+Z19+Z22</f>
        <v>130806</v>
      </c>
      <c r="AB25"/>
      <c r="AC25" s="42"/>
      <c r="AD25" t="s">
        <v>50</v>
      </c>
    </row>
    <row r="26" spans="1:30" ht="22.5" customHeight="1" x14ac:dyDescent="0.25">
      <c r="A26" s="22" t="s">
        <v>51</v>
      </c>
      <c r="B26" s="475" t="s">
        <v>52</v>
      </c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B26"/>
      <c r="AC26" s="43"/>
    </row>
    <row r="27" spans="1:30" ht="22.5" customHeight="1" x14ac:dyDescent="0.25">
      <c r="A27" s="465"/>
      <c r="B27" s="466" t="s">
        <v>53</v>
      </c>
      <c r="C27" s="466"/>
      <c r="D27" s="466"/>
      <c r="E27" s="466"/>
      <c r="F27" s="466"/>
      <c r="G27" s="466"/>
      <c r="H27" s="466"/>
      <c r="I27" s="466"/>
      <c r="J27" s="21" t="s">
        <v>32</v>
      </c>
      <c r="K27" s="457">
        <v>4238</v>
      </c>
      <c r="L27" s="457">
        <v>5267</v>
      </c>
      <c r="M27" s="457">
        <v>5651</v>
      </c>
      <c r="N27" s="457">
        <v>4330</v>
      </c>
      <c r="O27" s="457">
        <v>3537</v>
      </c>
      <c r="P27" s="457">
        <v>5316</v>
      </c>
      <c r="Q27" s="457">
        <v>3796</v>
      </c>
      <c r="R27" s="457">
        <v>1428</v>
      </c>
      <c r="S27" s="457">
        <v>2047</v>
      </c>
      <c r="T27" s="457">
        <v>4136</v>
      </c>
      <c r="U27" s="457">
        <v>2938</v>
      </c>
      <c r="V27" s="457">
        <v>2560</v>
      </c>
      <c r="W27" s="457">
        <v>2184</v>
      </c>
      <c r="X27" s="457">
        <v>2844</v>
      </c>
      <c r="Y27" s="457">
        <v>1010</v>
      </c>
      <c r="Z27" s="38">
        <f t="shared" ref="Z27:Z35" si="10">SUM(K27:Y27)</f>
        <v>51282</v>
      </c>
      <c r="AB27" t="s">
        <v>54</v>
      </c>
      <c r="AC27" s="42" t="s">
        <v>55</v>
      </c>
      <c r="AD27" t="s">
        <v>56</v>
      </c>
    </row>
    <row r="28" spans="1:30" ht="22.5" customHeight="1" x14ac:dyDescent="0.25">
      <c r="A28" s="465"/>
      <c r="B28" s="466"/>
      <c r="C28" s="466"/>
      <c r="D28" s="466"/>
      <c r="E28" s="466"/>
      <c r="F28" s="466"/>
      <c r="G28" s="466"/>
      <c r="H28" s="466"/>
      <c r="I28" s="466"/>
      <c r="J28" s="21" t="s">
        <v>35</v>
      </c>
      <c r="K28" s="457">
        <v>4682</v>
      </c>
      <c r="L28" s="457">
        <v>5486</v>
      </c>
      <c r="M28" s="457">
        <v>5648</v>
      </c>
      <c r="N28" s="457">
        <v>4130</v>
      </c>
      <c r="O28" s="457">
        <v>3390</v>
      </c>
      <c r="P28" s="457">
        <v>5361</v>
      </c>
      <c r="Q28" s="457">
        <v>3406</v>
      </c>
      <c r="R28" s="457">
        <v>1262</v>
      </c>
      <c r="S28" s="457">
        <v>1876</v>
      </c>
      <c r="T28" s="457">
        <v>4062</v>
      </c>
      <c r="U28" s="457">
        <v>2808</v>
      </c>
      <c r="V28" s="457">
        <v>2449</v>
      </c>
      <c r="W28" s="457">
        <v>2391</v>
      </c>
      <c r="X28" s="457">
        <v>3032</v>
      </c>
      <c r="Y28" s="457">
        <v>855</v>
      </c>
      <c r="Z28" s="38">
        <f t="shared" si="10"/>
        <v>50838</v>
      </c>
      <c r="AB28"/>
      <c r="AC28" s="42" t="s">
        <v>55</v>
      </c>
      <c r="AD28" t="s">
        <v>57</v>
      </c>
    </row>
    <row r="29" spans="1:30" ht="22.5" customHeight="1" x14ac:dyDescent="0.25">
      <c r="A29" s="465"/>
      <c r="B29" s="466"/>
      <c r="C29" s="466"/>
      <c r="D29" s="466"/>
      <c r="E29" s="466"/>
      <c r="F29" s="466"/>
      <c r="G29" s="466"/>
      <c r="H29" s="466"/>
      <c r="I29" s="466"/>
      <c r="J29" s="21" t="s">
        <v>37</v>
      </c>
      <c r="K29" s="38">
        <f t="shared" ref="K29:Y29" si="11">SUM(K27:K28)</f>
        <v>8920</v>
      </c>
      <c r="L29" s="38">
        <f t="shared" si="11"/>
        <v>10753</v>
      </c>
      <c r="M29" s="38">
        <f t="shared" si="11"/>
        <v>11299</v>
      </c>
      <c r="N29" s="38">
        <f t="shared" si="11"/>
        <v>8460</v>
      </c>
      <c r="O29" s="38">
        <f t="shared" si="11"/>
        <v>6927</v>
      </c>
      <c r="P29" s="38">
        <f t="shared" si="11"/>
        <v>10677</v>
      </c>
      <c r="Q29" s="38">
        <f t="shared" si="11"/>
        <v>7202</v>
      </c>
      <c r="R29" s="38">
        <f t="shared" si="11"/>
        <v>2690</v>
      </c>
      <c r="S29" s="38">
        <f t="shared" si="11"/>
        <v>3923</v>
      </c>
      <c r="T29" s="38">
        <f t="shared" si="11"/>
        <v>8198</v>
      </c>
      <c r="U29" s="38">
        <f t="shared" si="11"/>
        <v>5746</v>
      </c>
      <c r="V29" s="38">
        <f t="shared" si="11"/>
        <v>5009</v>
      </c>
      <c r="W29" s="38">
        <f t="shared" si="11"/>
        <v>4575</v>
      </c>
      <c r="X29" s="38">
        <f t="shared" si="11"/>
        <v>5876</v>
      </c>
      <c r="Y29" s="38">
        <f t="shared" si="11"/>
        <v>1865</v>
      </c>
      <c r="Z29" s="38">
        <f t="shared" si="10"/>
        <v>102120</v>
      </c>
      <c r="AB29"/>
      <c r="AC29" s="42" t="s">
        <v>129</v>
      </c>
      <c r="AD29" t="s">
        <v>58</v>
      </c>
    </row>
    <row r="30" spans="1:30" ht="22.5" customHeight="1" x14ac:dyDescent="0.25">
      <c r="A30" s="467"/>
      <c r="B30" s="466" t="s">
        <v>59</v>
      </c>
      <c r="C30" s="466"/>
      <c r="D30" s="466"/>
      <c r="E30" s="466"/>
      <c r="F30" s="466"/>
      <c r="G30" s="466"/>
      <c r="H30" s="466"/>
      <c r="I30" s="466"/>
      <c r="J30" s="21" t="s">
        <v>32</v>
      </c>
      <c r="K30" s="457">
        <v>107</v>
      </c>
      <c r="L30" s="457">
        <v>17</v>
      </c>
      <c r="M30" s="457">
        <v>20</v>
      </c>
      <c r="N30" s="457">
        <v>17</v>
      </c>
      <c r="O30" s="457">
        <v>14</v>
      </c>
      <c r="P30" s="457">
        <v>8</v>
      </c>
      <c r="Q30" s="457">
        <v>7</v>
      </c>
      <c r="R30" s="457">
        <v>8</v>
      </c>
      <c r="S30" s="457">
        <v>7</v>
      </c>
      <c r="T30" s="457">
        <v>17</v>
      </c>
      <c r="U30" s="457">
        <v>2</v>
      </c>
      <c r="V30" s="457">
        <v>2</v>
      </c>
      <c r="W30" s="457">
        <v>5</v>
      </c>
      <c r="X30" s="457">
        <v>19</v>
      </c>
      <c r="Y30" s="457">
        <v>6</v>
      </c>
      <c r="Z30" s="38">
        <f t="shared" si="10"/>
        <v>256</v>
      </c>
      <c r="AB30" t="s">
        <v>60</v>
      </c>
      <c r="AC30" s="42" t="s">
        <v>55</v>
      </c>
      <c r="AD30" t="s">
        <v>61</v>
      </c>
    </row>
    <row r="31" spans="1:30" ht="22.5" customHeight="1" x14ac:dyDescent="0.25">
      <c r="A31" s="467"/>
      <c r="B31" s="466"/>
      <c r="C31" s="466"/>
      <c r="D31" s="466"/>
      <c r="E31" s="466"/>
      <c r="F31" s="466"/>
      <c r="G31" s="466"/>
      <c r="H31" s="466"/>
      <c r="I31" s="466"/>
      <c r="J31" s="21" t="s">
        <v>35</v>
      </c>
      <c r="K31" s="457">
        <v>81</v>
      </c>
      <c r="L31" s="457">
        <v>21</v>
      </c>
      <c r="M31" s="457">
        <v>22</v>
      </c>
      <c r="N31" s="457">
        <v>14</v>
      </c>
      <c r="O31" s="457">
        <v>9</v>
      </c>
      <c r="P31" s="457">
        <v>7</v>
      </c>
      <c r="Q31" s="457">
        <v>9</v>
      </c>
      <c r="R31" s="457">
        <v>6</v>
      </c>
      <c r="S31" s="457">
        <v>7</v>
      </c>
      <c r="T31" s="457">
        <v>21</v>
      </c>
      <c r="U31" s="457">
        <v>3</v>
      </c>
      <c r="V31" s="457">
        <v>1</v>
      </c>
      <c r="W31" s="457">
        <v>5</v>
      </c>
      <c r="X31" s="457">
        <v>19</v>
      </c>
      <c r="Y31" s="457">
        <v>2</v>
      </c>
      <c r="Z31" s="38">
        <f t="shared" si="10"/>
        <v>227</v>
      </c>
      <c r="AB31"/>
      <c r="AC31" s="42" t="s">
        <v>55</v>
      </c>
      <c r="AD31" t="s">
        <v>62</v>
      </c>
    </row>
    <row r="32" spans="1:30" ht="22.5" customHeight="1" x14ac:dyDescent="0.25">
      <c r="A32" s="467"/>
      <c r="B32" s="466"/>
      <c r="C32" s="466"/>
      <c r="D32" s="466"/>
      <c r="E32" s="466"/>
      <c r="F32" s="466"/>
      <c r="G32" s="466"/>
      <c r="H32" s="466"/>
      <c r="I32" s="466"/>
      <c r="J32" s="21" t="s">
        <v>37</v>
      </c>
      <c r="K32" s="38">
        <f t="shared" ref="K32:Y32" si="12">SUM(K30:K31)</f>
        <v>188</v>
      </c>
      <c r="L32" s="38">
        <f t="shared" si="12"/>
        <v>38</v>
      </c>
      <c r="M32" s="38">
        <f t="shared" si="12"/>
        <v>42</v>
      </c>
      <c r="N32" s="38">
        <f t="shared" si="12"/>
        <v>31</v>
      </c>
      <c r="O32" s="38">
        <f t="shared" si="12"/>
        <v>23</v>
      </c>
      <c r="P32" s="38">
        <f t="shared" si="12"/>
        <v>15</v>
      </c>
      <c r="Q32" s="38">
        <f t="shared" si="12"/>
        <v>16</v>
      </c>
      <c r="R32" s="38">
        <f t="shared" si="12"/>
        <v>14</v>
      </c>
      <c r="S32" s="38">
        <f t="shared" si="12"/>
        <v>14</v>
      </c>
      <c r="T32" s="38">
        <f t="shared" si="12"/>
        <v>38</v>
      </c>
      <c r="U32" s="38">
        <f t="shared" si="12"/>
        <v>5</v>
      </c>
      <c r="V32" s="38">
        <f t="shared" si="12"/>
        <v>3</v>
      </c>
      <c r="W32" s="38">
        <f t="shared" si="12"/>
        <v>10</v>
      </c>
      <c r="X32" s="38">
        <f t="shared" si="12"/>
        <v>38</v>
      </c>
      <c r="Y32" s="38">
        <f t="shared" si="12"/>
        <v>8</v>
      </c>
      <c r="Z32" s="38">
        <f t="shared" si="10"/>
        <v>483</v>
      </c>
      <c r="AB32"/>
      <c r="AC32" s="42" t="s">
        <v>129</v>
      </c>
      <c r="AD32" t="s">
        <v>63</v>
      </c>
    </row>
    <row r="33" spans="1:34" ht="22.5" customHeight="1" x14ac:dyDescent="0.25">
      <c r="A33" s="467"/>
      <c r="B33" s="466" t="s">
        <v>64</v>
      </c>
      <c r="C33" s="466"/>
      <c r="D33" s="466"/>
      <c r="E33" s="466"/>
      <c r="F33" s="466"/>
      <c r="G33" s="466"/>
      <c r="H33" s="466"/>
      <c r="I33" s="466"/>
      <c r="J33" s="21" t="s">
        <v>32</v>
      </c>
      <c r="K33" s="457">
        <v>649</v>
      </c>
      <c r="L33" s="457">
        <v>317</v>
      </c>
      <c r="M33" s="457">
        <v>285</v>
      </c>
      <c r="N33" s="457">
        <v>146</v>
      </c>
      <c r="O33" s="457">
        <v>82</v>
      </c>
      <c r="P33" s="457">
        <v>182</v>
      </c>
      <c r="Q33" s="457">
        <v>248</v>
      </c>
      <c r="R33" s="457">
        <v>47</v>
      </c>
      <c r="S33" s="457">
        <v>49</v>
      </c>
      <c r="T33" s="457">
        <v>291</v>
      </c>
      <c r="U33" s="457">
        <v>68</v>
      </c>
      <c r="V33" s="457">
        <v>175</v>
      </c>
      <c r="W33" s="457">
        <v>278</v>
      </c>
      <c r="X33" s="457">
        <v>276</v>
      </c>
      <c r="Y33" s="457">
        <v>22</v>
      </c>
      <c r="Z33" s="38">
        <f t="shared" si="10"/>
        <v>3115</v>
      </c>
      <c r="AB33" t="s">
        <v>65</v>
      </c>
      <c r="AC33" s="42" t="s">
        <v>55</v>
      </c>
      <c r="AD33" t="s">
        <v>66</v>
      </c>
    </row>
    <row r="34" spans="1:34" ht="22.5" customHeight="1" x14ac:dyDescent="0.25">
      <c r="A34" s="467"/>
      <c r="B34" s="466"/>
      <c r="C34" s="466"/>
      <c r="D34" s="466"/>
      <c r="E34" s="466"/>
      <c r="F34" s="466"/>
      <c r="G34" s="466"/>
      <c r="H34" s="466"/>
      <c r="I34" s="466"/>
      <c r="J34" s="21" t="s">
        <v>35</v>
      </c>
      <c r="K34" s="457">
        <v>775</v>
      </c>
      <c r="L34" s="457">
        <v>323</v>
      </c>
      <c r="M34" s="457">
        <v>360</v>
      </c>
      <c r="N34" s="457">
        <v>127</v>
      </c>
      <c r="O34" s="457">
        <v>76</v>
      </c>
      <c r="P34" s="457">
        <v>215</v>
      </c>
      <c r="Q34" s="457">
        <v>213</v>
      </c>
      <c r="R34" s="457">
        <v>40</v>
      </c>
      <c r="S34" s="457">
        <v>45</v>
      </c>
      <c r="T34" s="457">
        <v>316</v>
      </c>
      <c r="U34" s="457">
        <v>66</v>
      </c>
      <c r="V34" s="457">
        <v>184</v>
      </c>
      <c r="W34" s="457">
        <v>312</v>
      </c>
      <c r="X34" s="457">
        <v>341</v>
      </c>
      <c r="Y34" s="457">
        <v>32</v>
      </c>
      <c r="Z34" s="38">
        <f t="shared" si="10"/>
        <v>3425</v>
      </c>
      <c r="AB34"/>
      <c r="AC34" s="42" t="s">
        <v>55</v>
      </c>
      <c r="AD34" t="s">
        <v>67</v>
      </c>
    </row>
    <row r="35" spans="1:34" ht="22.5" customHeight="1" x14ac:dyDescent="0.25">
      <c r="A35" s="467"/>
      <c r="B35" s="466"/>
      <c r="C35" s="466"/>
      <c r="D35" s="466"/>
      <c r="E35" s="466"/>
      <c r="F35" s="466"/>
      <c r="G35" s="466"/>
      <c r="H35" s="466"/>
      <c r="I35" s="466"/>
      <c r="J35" s="21" t="s">
        <v>37</v>
      </c>
      <c r="K35" s="38">
        <f t="shared" ref="K35:Y35" si="13">SUM(K33:K34)</f>
        <v>1424</v>
      </c>
      <c r="L35" s="38">
        <f t="shared" si="13"/>
        <v>640</v>
      </c>
      <c r="M35" s="38">
        <f t="shared" si="13"/>
        <v>645</v>
      </c>
      <c r="N35" s="38">
        <f t="shared" si="13"/>
        <v>273</v>
      </c>
      <c r="O35" s="38">
        <f t="shared" si="13"/>
        <v>158</v>
      </c>
      <c r="P35" s="38">
        <f t="shared" si="13"/>
        <v>397</v>
      </c>
      <c r="Q35" s="38">
        <f t="shared" si="13"/>
        <v>461</v>
      </c>
      <c r="R35" s="38">
        <f t="shared" si="13"/>
        <v>87</v>
      </c>
      <c r="S35" s="38">
        <f t="shared" si="13"/>
        <v>94</v>
      </c>
      <c r="T35" s="38">
        <f t="shared" si="13"/>
        <v>607</v>
      </c>
      <c r="U35" s="38">
        <f t="shared" si="13"/>
        <v>134</v>
      </c>
      <c r="V35" s="38">
        <f t="shared" si="13"/>
        <v>359</v>
      </c>
      <c r="W35" s="38">
        <f t="shared" si="13"/>
        <v>590</v>
      </c>
      <c r="X35" s="38">
        <f t="shared" si="13"/>
        <v>617</v>
      </c>
      <c r="Y35" s="38">
        <f t="shared" si="13"/>
        <v>54</v>
      </c>
      <c r="Z35" s="38">
        <f t="shared" si="10"/>
        <v>6540</v>
      </c>
      <c r="AB35"/>
      <c r="AC35" s="42" t="s">
        <v>129</v>
      </c>
      <c r="AD35" t="s">
        <v>68</v>
      </c>
    </row>
    <row r="36" spans="1:34" ht="22.5" customHeight="1" x14ac:dyDescent="0.25">
      <c r="A36" s="474"/>
      <c r="B36" s="475" t="s">
        <v>69</v>
      </c>
      <c r="C36" s="475"/>
      <c r="D36" s="475"/>
      <c r="E36" s="475"/>
      <c r="F36" s="475"/>
      <c r="G36" s="475"/>
      <c r="H36" s="475"/>
      <c r="I36" s="475"/>
      <c r="J36" s="21" t="s">
        <v>32</v>
      </c>
      <c r="K36" s="38">
        <f t="shared" ref="K36:Y36" si="14">K27+K30+K33</f>
        <v>4994</v>
      </c>
      <c r="L36" s="38">
        <f t="shared" si="14"/>
        <v>5601</v>
      </c>
      <c r="M36" s="38">
        <f t="shared" si="14"/>
        <v>5956</v>
      </c>
      <c r="N36" s="38">
        <f t="shared" si="14"/>
        <v>4493</v>
      </c>
      <c r="O36" s="38">
        <f t="shared" si="14"/>
        <v>3633</v>
      </c>
      <c r="P36" s="38">
        <f t="shared" si="14"/>
        <v>5506</v>
      </c>
      <c r="Q36" s="38">
        <f t="shared" si="14"/>
        <v>4051</v>
      </c>
      <c r="R36" s="38">
        <f t="shared" si="14"/>
        <v>1483</v>
      </c>
      <c r="S36" s="38">
        <f t="shared" si="14"/>
        <v>2103</v>
      </c>
      <c r="T36" s="38">
        <f t="shared" si="14"/>
        <v>4444</v>
      </c>
      <c r="U36" s="38">
        <f t="shared" si="14"/>
        <v>3008</v>
      </c>
      <c r="V36" s="38">
        <f t="shared" si="14"/>
        <v>2737</v>
      </c>
      <c r="W36" s="38">
        <f t="shared" si="14"/>
        <v>2467</v>
      </c>
      <c r="X36" s="38">
        <f t="shared" si="14"/>
        <v>3139</v>
      </c>
      <c r="Y36" s="38">
        <f t="shared" si="14"/>
        <v>1038</v>
      </c>
      <c r="Z36" s="38">
        <f t="shared" ref="Z36" si="15">Z27+Z30+Z33</f>
        <v>54653</v>
      </c>
      <c r="AB36" s="23" t="s">
        <v>70</v>
      </c>
      <c r="AC36" s="42" t="s">
        <v>129</v>
      </c>
      <c r="AD36" t="s">
        <v>71</v>
      </c>
    </row>
    <row r="37" spans="1:34" ht="22.5" customHeight="1" x14ac:dyDescent="0.25">
      <c r="A37" s="474"/>
      <c r="B37" s="475"/>
      <c r="C37" s="475"/>
      <c r="D37" s="475"/>
      <c r="E37" s="475"/>
      <c r="F37" s="475"/>
      <c r="G37" s="475"/>
      <c r="H37" s="475"/>
      <c r="I37" s="475"/>
      <c r="J37" s="21" t="s">
        <v>35</v>
      </c>
      <c r="K37" s="38">
        <f t="shared" ref="K37:Y37" si="16">K28+K31+K34</f>
        <v>5538</v>
      </c>
      <c r="L37" s="38">
        <f t="shared" si="16"/>
        <v>5830</v>
      </c>
      <c r="M37" s="38">
        <f t="shared" si="16"/>
        <v>6030</v>
      </c>
      <c r="N37" s="38">
        <f t="shared" si="16"/>
        <v>4271</v>
      </c>
      <c r="O37" s="38">
        <f t="shared" si="16"/>
        <v>3475</v>
      </c>
      <c r="P37" s="38">
        <f t="shared" si="16"/>
        <v>5583</v>
      </c>
      <c r="Q37" s="38">
        <f t="shared" si="16"/>
        <v>3628</v>
      </c>
      <c r="R37" s="38">
        <f t="shared" si="16"/>
        <v>1308</v>
      </c>
      <c r="S37" s="38">
        <f t="shared" si="16"/>
        <v>1928</v>
      </c>
      <c r="T37" s="38">
        <f t="shared" si="16"/>
        <v>4399</v>
      </c>
      <c r="U37" s="38">
        <f t="shared" si="16"/>
        <v>2877</v>
      </c>
      <c r="V37" s="38">
        <f t="shared" si="16"/>
        <v>2634</v>
      </c>
      <c r="W37" s="38">
        <f t="shared" si="16"/>
        <v>2708</v>
      </c>
      <c r="X37" s="38">
        <f t="shared" si="16"/>
        <v>3392</v>
      </c>
      <c r="Y37" s="38">
        <f t="shared" si="16"/>
        <v>889</v>
      </c>
      <c r="Z37" s="38">
        <f t="shared" ref="Z37" si="17">Z28+Z31+Z34</f>
        <v>54490</v>
      </c>
      <c r="AB37"/>
      <c r="AC37" s="42" t="s">
        <v>129</v>
      </c>
      <c r="AD37" t="s">
        <v>72</v>
      </c>
    </row>
    <row r="38" spans="1:34" ht="22.5" customHeight="1" x14ac:dyDescent="0.25">
      <c r="A38" s="474"/>
      <c r="B38" s="475"/>
      <c r="C38" s="475"/>
      <c r="D38" s="475"/>
      <c r="E38" s="475"/>
      <c r="F38" s="475"/>
      <c r="G38" s="475"/>
      <c r="H38" s="475"/>
      <c r="I38" s="475"/>
      <c r="J38" s="21" t="s">
        <v>37</v>
      </c>
      <c r="K38" s="38">
        <f t="shared" ref="K38:Y38" si="18">K29+K32+K35</f>
        <v>10532</v>
      </c>
      <c r="L38" s="38">
        <f t="shared" si="18"/>
        <v>11431</v>
      </c>
      <c r="M38" s="38">
        <f t="shared" si="18"/>
        <v>11986</v>
      </c>
      <c r="N38" s="38">
        <f t="shared" si="18"/>
        <v>8764</v>
      </c>
      <c r="O38" s="38">
        <f t="shared" si="18"/>
        <v>7108</v>
      </c>
      <c r="P38" s="38">
        <f t="shared" si="18"/>
        <v>11089</v>
      </c>
      <c r="Q38" s="38">
        <f t="shared" si="18"/>
        <v>7679</v>
      </c>
      <c r="R38" s="38">
        <f t="shared" si="18"/>
        <v>2791</v>
      </c>
      <c r="S38" s="38">
        <f t="shared" si="18"/>
        <v>4031</v>
      </c>
      <c r="T38" s="38">
        <f t="shared" si="18"/>
        <v>8843</v>
      </c>
      <c r="U38" s="38">
        <f t="shared" si="18"/>
        <v>5885</v>
      </c>
      <c r="V38" s="38">
        <f t="shared" si="18"/>
        <v>5371</v>
      </c>
      <c r="W38" s="38">
        <f t="shared" si="18"/>
        <v>5175</v>
      </c>
      <c r="X38" s="38">
        <f t="shared" si="18"/>
        <v>6531</v>
      </c>
      <c r="Y38" s="38">
        <f t="shared" si="18"/>
        <v>1927</v>
      </c>
      <c r="Z38" s="38">
        <f t="shared" ref="Z38" si="19">Z29+Z32+Z35</f>
        <v>109143</v>
      </c>
      <c r="AB38"/>
      <c r="AC38" s="42" t="s">
        <v>130</v>
      </c>
      <c r="AD38" t="s">
        <v>73</v>
      </c>
    </row>
    <row r="39" spans="1:34" x14ac:dyDescent="0.25">
      <c r="AA39" s="1" t="s">
        <v>74</v>
      </c>
      <c r="AB39"/>
      <c r="AC39"/>
    </row>
    <row r="40" spans="1:34" ht="29.25" customHeight="1" x14ac:dyDescent="0.25">
      <c r="B40" s="495" t="s">
        <v>251</v>
      </c>
      <c r="C40" s="495"/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5"/>
      <c r="P40" s="495" t="s">
        <v>75</v>
      </c>
      <c r="Q40" s="495"/>
      <c r="R40" s="495"/>
      <c r="S40" s="495"/>
      <c r="T40" s="495"/>
      <c r="U40" s="495"/>
      <c r="V40" s="495"/>
      <c r="W40" s="495"/>
      <c r="X40" s="495"/>
      <c r="Y40" s="495"/>
      <c r="AB40"/>
      <c r="AC40"/>
    </row>
    <row r="41" spans="1:34" s="25" customFormat="1" ht="22.5" customHeight="1" x14ac:dyDescent="0.25">
      <c r="A41" s="24"/>
      <c r="B41" s="496" t="s">
        <v>136</v>
      </c>
      <c r="C41" s="497"/>
      <c r="D41" s="497"/>
      <c r="E41" s="498"/>
      <c r="F41" s="496" t="s">
        <v>137</v>
      </c>
      <c r="G41" s="497"/>
      <c r="H41" s="498"/>
      <c r="I41" s="496" t="s">
        <v>138</v>
      </c>
      <c r="J41" s="497"/>
      <c r="K41" s="498"/>
      <c r="L41" s="502" t="s">
        <v>139</v>
      </c>
      <c r="M41" s="503"/>
      <c r="N41" s="502" t="s">
        <v>140</v>
      </c>
      <c r="O41" s="503"/>
      <c r="P41" s="49" t="s">
        <v>288</v>
      </c>
      <c r="Q41" s="50" t="s">
        <v>289</v>
      </c>
      <c r="R41" s="51" t="s">
        <v>290</v>
      </c>
      <c r="S41" s="52" t="s">
        <v>291</v>
      </c>
      <c r="T41" s="53" t="s">
        <v>292</v>
      </c>
      <c r="U41" s="54" t="s">
        <v>293</v>
      </c>
      <c r="V41" s="55" t="s">
        <v>294</v>
      </c>
      <c r="W41" s="56" t="s">
        <v>295</v>
      </c>
      <c r="X41" s="57" t="s">
        <v>296</v>
      </c>
      <c r="Y41" s="58" t="s">
        <v>297</v>
      </c>
      <c r="AA41" s="1"/>
      <c r="AC41"/>
      <c r="AD41"/>
    </row>
    <row r="42" spans="1:34" s="25" customFormat="1" ht="22.5" customHeight="1" x14ac:dyDescent="0.25">
      <c r="A42" s="24"/>
      <c r="B42" s="499"/>
      <c r="C42" s="500"/>
      <c r="D42" s="500"/>
      <c r="E42" s="501"/>
      <c r="F42" s="499"/>
      <c r="G42" s="500"/>
      <c r="H42" s="501"/>
      <c r="I42" s="499"/>
      <c r="J42" s="500"/>
      <c r="K42" s="501"/>
      <c r="L42" s="504"/>
      <c r="M42" s="505"/>
      <c r="N42" s="504"/>
      <c r="O42" s="505"/>
      <c r="P42" s="59" t="s">
        <v>298</v>
      </c>
      <c r="Q42" s="60" t="s">
        <v>299</v>
      </c>
      <c r="R42" s="61" t="s">
        <v>300</v>
      </c>
      <c r="S42" s="62" t="s">
        <v>301</v>
      </c>
      <c r="T42" s="63" t="s">
        <v>302</v>
      </c>
      <c r="U42" s="64" t="s">
        <v>303</v>
      </c>
      <c r="V42" s="65" t="s">
        <v>304</v>
      </c>
      <c r="W42" s="66" t="s">
        <v>305</v>
      </c>
      <c r="X42" s="67" t="s">
        <v>306</v>
      </c>
      <c r="Y42" s="68" t="s">
        <v>307</v>
      </c>
      <c r="AB42"/>
      <c r="AC42"/>
      <c r="AD42"/>
    </row>
    <row r="43" spans="1:34" s="25" customFormat="1" ht="22.5" customHeight="1" x14ac:dyDescent="0.25">
      <c r="A43" s="24"/>
      <c r="B43" s="476" t="s">
        <v>308</v>
      </c>
      <c r="C43" s="477"/>
      <c r="D43" s="477"/>
      <c r="E43" s="478"/>
      <c r="F43" s="483" t="s">
        <v>308</v>
      </c>
      <c r="G43" s="484"/>
      <c r="H43" s="485"/>
      <c r="I43" s="483" t="s">
        <v>308</v>
      </c>
      <c r="J43" s="484"/>
      <c r="K43" s="485"/>
      <c r="L43" s="490" t="s">
        <v>308</v>
      </c>
      <c r="M43" s="491"/>
      <c r="N43" s="490" t="s">
        <v>308</v>
      </c>
      <c r="O43" s="491"/>
      <c r="P43" s="69" t="s">
        <v>309</v>
      </c>
      <c r="Q43" s="70" t="s">
        <v>310</v>
      </c>
      <c r="R43" s="71" t="s">
        <v>311</v>
      </c>
      <c r="S43" s="72" t="s">
        <v>312</v>
      </c>
      <c r="T43" s="73" t="s">
        <v>313</v>
      </c>
      <c r="U43" s="74" t="s">
        <v>314</v>
      </c>
      <c r="V43" s="75" t="s">
        <v>315</v>
      </c>
      <c r="W43" s="76" t="s">
        <v>316</v>
      </c>
      <c r="X43" s="77" t="s">
        <v>317</v>
      </c>
      <c r="Y43" s="78" t="s">
        <v>318</v>
      </c>
      <c r="AA43" s="1"/>
      <c r="AB43"/>
      <c r="AC43"/>
      <c r="AD43"/>
    </row>
    <row r="44" spans="1:34" s="25" customFormat="1" ht="22.5" customHeight="1" x14ac:dyDescent="0.25">
      <c r="A44" s="24"/>
      <c r="B44" s="479"/>
      <c r="C44" s="477"/>
      <c r="D44" s="477"/>
      <c r="E44" s="478"/>
      <c r="F44" s="486"/>
      <c r="G44" s="484"/>
      <c r="H44" s="485"/>
      <c r="I44" s="486"/>
      <c r="J44" s="484"/>
      <c r="K44" s="485"/>
      <c r="L44" s="492"/>
      <c r="M44" s="491"/>
      <c r="N44" s="492"/>
      <c r="O44" s="491"/>
      <c r="P44" s="79" t="s">
        <v>319</v>
      </c>
      <c r="Q44" s="80" t="s">
        <v>320</v>
      </c>
      <c r="R44" s="81" t="s">
        <v>321</v>
      </c>
      <c r="S44" s="82" t="s">
        <v>322</v>
      </c>
      <c r="T44" s="83" t="s">
        <v>323</v>
      </c>
      <c r="U44" s="84" t="s">
        <v>324</v>
      </c>
      <c r="V44" s="85" t="s">
        <v>325</v>
      </c>
      <c r="W44" s="86" t="s">
        <v>326</v>
      </c>
      <c r="X44" s="87" t="s">
        <v>327</v>
      </c>
      <c r="Y44" s="88" t="s">
        <v>328</v>
      </c>
      <c r="AA44" s="1"/>
      <c r="AB44"/>
      <c r="AC44"/>
    </row>
    <row r="45" spans="1:34" s="25" customFormat="1" ht="22.5" customHeight="1" x14ac:dyDescent="0.25">
      <c r="A45" s="24"/>
      <c r="B45" s="480"/>
      <c r="C45" s="481"/>
      <c r="D45" s="481"/>
      <c r="E45" s="482"/>
      <c r="F45" s="487"/>
      <c r="G45" s="488"/>
      <c r="H45" s="489"/>
      <c r="I45" s="487"/>
      <c r="J45" s="488"/>
      <c r="K45" s="489"/>
      <c r="L45" s="493"/>
      <c r="M45" s="494"/>
      <c r="N45" s="493"/>
      <c r="O45" s="494"/>
      <c r="P45" s="89" t="s">
        <v>329</v>
      </c>
      <c r="Q45" s="90" t="s">
        <v>330</v>
      </c>
      <c r="R45" s="91" t="s">
        <v>331</v>
      </c>
      <c r="S45" s="92" t="s">
        <v>332</v>
      </c>
      <c r="T45" s="93" t="s">
        <v>333</v>
      </c>
      <c r="U45" s="94" t="s">
        <v>334</v>
      </c>
      <c r="V45" s="95" t="s">
        <v>335</v>
      </c>
      <c r="W45" s="96" t="s">
        <v>336</v>
      </c>
      <c r="X45" s="97" t="s">
        <v>337</v>
      </c>
      <c r="Y45" s="98" t="s">
        <v>338</v>
      </c>
      <c r="AA45" s="26"/>
      <c r="AC45"/>
      <c r="AD45"/>
    </row>
    <row r="46" spans="1:34" x14ac:dyDescent="0.25">
      <c r="AC46"/>
    </row>
    <row r="47" spans="1:34" ht="15.75" customHeight="1" x14ac:dyDescent="0.25">
      <c r="A47"/>
      <c r="C47" s="27"/>
      <c r="D47" s="27"/>
      <c r="E47" s="27"/>
      <c r="F47" s="27"/>
      <c r="G47" s="27"/>
      <c r="H47" s="27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27"/>
      <c r="X47" s="27"/>
      <c r="Y47" s="2"/>
      <c r="Z47" s="2"/>
      <c r="AA47" s="3"/>
      <c r="AB47"/>
      <c r="AC47"/>
      <c r="AD47" t="s">
        <v>263</v>
      </c>
      <c r="AH47" s="46" t="s">
        <v>286</v>
      </c>
    </row>
    <row r="48" spans="1:34" ht="22.5" customHeight="1" x14ac:dyDescent="0.25">
      <c r="C48" s="27"/>
      <c r="D48" s="27"/>
      <c r="E48" s="27"/>
      <c r="F48" s="27"/>
      <c r="G48" s="27"/>
      <c r="H48" s="27"/>
      <c r="I48" s="459" t="s">
        <v>5</v>
      </c>
      <c r="J48" s="459"/>
      <c r="K48" s="459"/>
      <c r="L48" s="459"/>
      <c r="M48" s="2" t="s">
        <v>250</v>
      </c>
      <c r="N48" s="2"/>
      <c r="O48" s="2"/>
      <c r="P48" s="2"/>
      <c r="Q48" s="2"/>
      <c r="R48" s="2"/>
      <c r="S48" s="2"/>
      <c r="T48" s="2"/>
      <c r="U48" s="2"/>
      <c r="V48" s="2"/>
      <c r="W48" s="27"/>
      <c r="X48" s="28"/>
      <c r="Y48" s="462" t="s">
        <v>2</v>
      </c>
      <c r="Z48" s="462"/>
      <c r="AB48"/>
      <c r="AC48"/>
      <c r="AH48" s="46" t="s">
        <v>285</v>
      </c>
    </row>
    <row r="49" spans="1:30" ht="22.5" customHeight="1" x14ac:dyDescent="0.25">
      <c r="C49" s="27"/>
      <c r="D49" s="27"/>
      <c r="E49" s="27"/>
      <c r="F49" s="27"/>
      <c r="G49" s="27"/>
      <c r="H49" s="27"/>
      <c r="I49" s="459" t="s">
        <v>6</v>
      </c>
      <c r="J49" s="459"/>
      <c r="K49" s="459"/>
      <c r="L49" s="459"/>
      <c r="M49" s="2" t="s">
        <v>249</v>
      </c>
      <c r="N49" s="2"/>
      <c r="O49" s="2"/>
      <c r="P49" s="2"/>
      <c r="Q49" s="2"/>
      <c r="R49" s="2"/>
      <c r="S49" s="2"/>
      <c r="T49" s="2"/>
      <c r="U49" s="2"/>
      <c r="V49" s="2"/>
      <c r="W49" s="27"/>
      <c r="X49" s="28"/>
      <c r="Y49" s="462"/>
      <c r="Z49" s="462"/>
      <c r="AB49"/>
      <c r="AC49"/>
    </row>
    <row r="50" spans="1:30" ht="22.5" customHeight="1" x14ac:dyDescent="0.25">
      <c r="C50" s="27"/>
      <c r="D50" s="27"/>
      <c r="E50" s="27"/>
      <c r="F50" s="27"/>
      <c r="G50" s="27"/>
      <c r="H50" s="27"/>
      <c r="I50" s="459"/>
      <c r="J50" s="459"/>
      <c r="K50" s="459"/>
      <c r="L50" s="459"/>
      <c r="M50" s="2"/>
      <c r="N50" s="2"/>
      <c r="O50" s="2"/>
      <c r="P50" s="2"/>
      <c r="Q50" s="459"/>
      <c r="R50" s="459"/>
      <c r="S50" s="459"/>
      <c r="T50" s="459"/>
      <c r="U50" s="2"/>
      <c r="V50" s="2"/>
      <c r="W50" s="27"/>
      <c r="Y50" s="464" t="s">
        <v>263</v>
      </c>
      <c r="Z50" s="464"/>
      <c r="AB50"/>
      <c r="AC50"/>
    </row>
    <row r="51" spans="1:30" ht="22.5" customHeight="1" x14ac:dyDescent="0.25">
      <c r="C51" s="27"/>
      <c r="D51" s="27"/>
      <c r="E51" s="27"/>
      <c r="F51" s="27"/>
      <c r="G51" s="27"/>
      <c r="H51" s="27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8"/>
      <c r="X51" s="458"/>
      <c r="Y51" s="458"/>
      <c r="Z51" s="458"/>
      <c r="AB51"/>
      <c r="AC51"/>
    </row>
    <row r="52" spans="1:30" ht="22.5" customHeight="1" x14ac:dyDescent="0.25">
      <c r="C52" s="27"/>
      <c r="D52" s="27"/>
      <c r="E52" s="27"/>
      <c r="F52" s="27"/>
      <c r="G52" s="27"/>
      <c r="H52" s="27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58"/>
      <c r="X52" s="458"/>
      <c r="Y52" s="458"/>
      <c r="Z52" s="458"/>
      <c r="AB52"/>
      <c r="AC52"/>
    </row>
    <row r="53" spans="1:30" ht="22.5" customHeight="1" x14ac:dyDescent="0.25">
      <c r="C53" s="27"/>
      <c r="D53" s="27"/>
      <c r="E53" s="27"/>
      <c r="F53" s="27"/>
      <c r="G53" s="27"/>
      <c r="H53" s="27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506" t="s">
        <v>264</v>
      </c>
      <c r="X53" s="506"/>
      <c r="Y53" s="506"/>
      <c r="Z53" s="506"/>
      <c r="AB53"/>
      <c r="AC53"/>
    </row>
    <row r="54" spans="1:30" ht="24" customHeight="1" x14ac:dyDescent="0.25">
      <c r="A54" s="10" t="s">
        <v>7</v>
      </c>
      <c r="B54" s="468" t="s">
        <v>8</v>
      </c>
      <c r="C54" s="468"/>
      <c r="D54" s="468"/>
      <c r="E54" s="468"/>
      <c r="F54" s="468"/>
      <c r="G54" s="468"/>
      <c r="H54" s="468"/>
      <c r="I54" s="468"/>
      <c r="J54" s="468"/>
      <c r="K54" s="468" t="s">
        <v>9</v>
      </c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  <c r="Y54" s="468"/>
      <c r="Z54" s="468"/>
      <c r="AB54"/>
      <c r="AC54"/>
    </row>
    <row r="55" spans="1:30" ht="24" hidden="1" customHeight="1" x14ac:dyDescent="0.2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 t="s">
        <v>175</v>
      </c>
      <c r="L55" s="11" t="s">
        <v>177</v>
      </c>
      <c r="M55" s="11" t="s">
        <v>179</v>
      </c>
      <c r="N55" s="11" t="s">
        <v>181</v>
      </c>
      <c r="O55" s="11" t="s">
        <v>183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4"/>
      <c r="AB55"/>
      <c r="AC55"/>
    </row>
    <row r="56" spans="1:30" ht="47.25" customHeight="1" x14ac:dyDescent="0.25">
      <c r="A56" s="11" t="s">
        <v>10</v>
      </c>
      <c r="B56" s="469" t="s">
        <v>119</v>
      </c>
      <c r="C56" s="470"/>
      <c r="D56" s="470"/>
      <c r="E56" s="470"/>
      <c r="F56" s="470"/>
      <c r="G56" s="470"/>
      <c r="H56" s="470"/>
      <c r="I56" s="470"/>
      <c r="J56" s="471"/>
      <c r="K56" s="10" t="s">
        <v>174</v>
      </c>
      <c r="L56" s="10" t="s">
        <v>178</v>
      </c>
      <c r="M56" s="10" t="s">
        <v>180</v>
      </c>
      <c r="N56" s="10" t="s">
        <v>182</v>
      </c>
      <c r="O56" s="10" t="s">
        <v>184</v>
      </c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10" t="s">
        <v>185</v>
      </c>
      <c r="AB56"/>
      <c r="AC56"/>
      <c r="AD56" t="s">
        <v>176</v>
      </c>
    </row>
    <row r="57" spans="1:30" ht="12.75" customHeight="1" x14ac:dyDescent="0.25">
      <c r="A57" s="17" t="s">
        <v>11</v>
      </c>
      <c r="B57" s="472" t="s">
        <v>12</v>
      </c>
      <c r="C57" s="472"/>
      <c r="D57" s="472"/>
      <c r="E57" s="472"/>
      <c r="F57" s="472"/>
      <c r="G57" s="472"/>
      <c r="H57" s="472"/>
      <c r="I57" s="472"/>
      <c r="J57" s="472"/>
      <c r="K57" s="18" t="s">
        <v>13</v>
      </c>
      <c r="L57" s="18" t="s">
        <v>14</v>
      </c>
      <c r="M57" s="18" t="s">
        <v>15</v>
      </c>
      <c r="N57" s="18" t="s">
        <v>16</v>
      </c>
      <c r="O57" s="18" t="s">
        <v>17</v>
      </c>
      <c r="P57" s="18" t="s">
        <v>18</v>
      </c>
      <c r="Q57" s="18" t="s">
        <v>19</v>
      </c>
      <c r="R57" s="18" t="s">
        <v>20</v>
      </c>
      <c r="S57" s="18" t="s">
        <v>21</v>
      </c>
      <c r="T57" s="18" t="s">
        <v>22</v>
      </c>
      <c r="U57" s="18" t="s">
        <v>23</v>
      </c>
      <c r="V57" s="18" t="s">
        <v>24</v>
      </c>
      <c r="W57" s="18" t="s">
        <v>25</v>
      </c>
      <c r="X57" s="18" t="s">
        <v>26</v>
      </c>
      <c r="Y57" s="18" t="s">
        <v>27</v>
      </c>
      <c r="Z57" s="18" t="s">
        <v>28</v>
      </c>
      <c r="AC57"/>
    </row>
    <row r="58" spans="1:30" ht="22.5" customHeight="1" x14ac:dyDescent="0.25">
      <c r="A58" s="20" t="s">
        <v>29</v>
      </c>
      <c r="B58" s="473" t="s">
        <v>30</v>
      </c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C58"/>
    </row>
    <row r="59" spans="1:30" ht="22.5" customHeight="1" x14ac:dyDescent="0.25">
      <c r="A59" s="465"/>
      <c r="B59" s="466" t="s">
        <v>275</v>
      </c>
      <c r="C59" s="466"/>
      <c r="D59" s="466"/>
      <c r="E59" s="466"/>
      <c r="F59" s="466"/>
      <c r="G59" s="466"/>
      <c r="H59" s="466"/>
      <c r="I59" s="466"/>
      <c r="J59" s="21" t="s">
        <v>32</v>
      </c>
      <c r="K59" s="37">
        <f>Z14</f>
        <v>62551</v>
      </c>
      <c r="L59" s="48">
        <v>2146</v>
      </c>
      <c r="M59" s="48">
        <v>1364</v>
      </c>
      <c r="N59" s="48">
        <v>2728</v>
      </c>
      <c r="O59" s="48">
        <v>6232</v>
      </c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37">
        <f t="shared" ref="Z59:Z67" si="20">SUM(K59:Y59)</f>
        <v>75021</v>
      </c>
      <c r="AB59"/>
      <c r="AC59" s="42" t="s">
        <v>33</v>
      </c>
      <c r="AD59" t="s">
        <v>34</v>
      </c>
    </row>
    <row r="60" spans="1:30" ht="22.5" customHeight="1" x14ac:dyDescent="0.25">
      <c r="A60" s="465"/>
      <c r="B60" s="466"/>
      <c r="C60" s="466"/>
      <c r="D60" s="466"/>
      <c r="E60" s="466"/>
      <c r="F60" s="466"/>
      <c r="G60" s="466"/>
      <c r="H60" s="466"/>
      <c r="I60" s="466"/>
      <c r="J60" s="21" t="s">
        <v>35</v>
      </c>
      <c r="K60" s="37">
        <f>Z15</f>
        <v>60526</v>
      </c>
      <c r="L60" s="48">
        <v>1772</v>
      </c>
      <c r="M60" s="48">
        <v>1224</v>
      </c>
      <c r="N60" s="48">
        <v>2498</v>
      </c>
      <c r="O60" s="48">
        <v>6195</v>
      </c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37">
        <f t="shared" si="20"/>
        <v>72215</v>
      </c>
      <c r="AB60"/>
      <c r="AC60" s="42" t="s">
        <v>33</v>
      </c>
      <c r="AD60" t="s">
        <v>36</v>
      </c>
    </row>
    <row r="61" spans="1:30" ht="22.5" customHeight="1" x14ac:dyDescent="0.25">
      <c r="A61" s="465"/>
      <c r="B61" s="466"/>
      <c r="C61" s="466"/>
      <c r="D61" s="466"/>
      <c r="E61" s="466"/>
      <c r="F61" s="466"/>
      <c r="G61" s="466"/>
      <c r="H61" s="466"/>
      <c r="I61" s="466"/>
      <c r="J61" s="21" t="s">
        <v>37</v>
      </c>
      <c r="K61" s="38">
        <f>SUM(K59:K60)</f>
        <v>123077</v>
      </c>
      <c r="L61" s="38">
        <f>SUM(L59:L60)</f>
        <v>3918</v>
      </c>
      <c r="M61" s="38">
        <f>SUM(M59:M60)</f>
        <v>2588</v>
      </c>
      <c r="N61" s="38">
        <f>SUM(N59:N60)</f>
        <v>5226</v>
      </c>
      <c r="O61" s="38">
        <f>SUM(O59:O60)</f>
        <v>12427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38">
        <f t="shared" si="20"/>
        <v>147236</v>
      </c>
      <c r="AB61"/>
      <c r="AC61" s="42"/>
      <c r="AD61" t="s">
        <v>38</v>
      </c>
    </row>
    <row r="62" spans="1:30" ht="22.5" customHeight="1" x14ac:dyDescent="0.25">
      <c r="A62" s="467"/>
      <c r="B62" s="466" t="s">
        <v>276</v>
      </c>
      <c r="C62" s="466"/>
      <c r="D62" s="466"/>
      <c r="E62" s="466"/>
      <c r="F62" s="466"/>
      <c r="G62" s="466"/>
      <c r="H62" s="466"/>
      <c r="I62" s="466"/>
      <c r="J62" s="21" t="s">
        <v>32</v>
      </c>
      <c r="K62" s="37">
        <f>Z17</f>
        <v>759</v>
      </c>
      <c r="L62" s="48">
        <v>8</v>
      </c>
      <c r="M62" s="48">
        <v>9</v>
      </c>
      <c r="N62" s="48">
        <v>4</v>
      </c>
      <c r="O62" s="48">
        <v>38</v>
      </c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37">
        <f t="shared" si="20"/>
        <v>818</v>
      </c>
      <c r="AB62"/>
      <c r="AC62" s="42" t="s">
        <v>33</v>
      </c>
      <c r="AD62" t="s">
        <v>40</v>
      </c>
    </row>
    <row r="63" spans="1:30" ht="22.5" customHeight="1" x14ac:dyDescent="0.25">
      <c r="A63" s="467"/>
      <c r="B63" s="466"/>
      <c r="C63" s="466"/>
      <c r="D63" s="466"/>
      <c r="E63" s="466"/>
      <c r="F63" s="466"/>
      <c r="G63" s="466"/>
      <c r="H63" s="466"/>
      <c r="I63" s="466"/>
      <c r="J63" s="21" t="s">
        <v>35</v>
      </c>
      <c r="K63" s="37">
        <f>Z18</f>
        <v>350</v>
      </c>
      <c r="L63" s="48">
        <v>6</v>
      </c>
      <c r="M63" s="48">
        <v>11</v>
      </c>
      <c r="N63" s="48">
        <v>4</v>
      </c>
      <c r="O63" s="48">
        <v>37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37">
        <f t="shared" si="20"/>
        <v>408</v>
      </c>
      <c r="AB63"/>
      <c r="AC63" s="42" t="s">
        <v>33</v>
      </c>
      <c r="AD63" t="s">
        <v>41</v>
      </c>
    </row>
    <row r="64" spans="1:30" ht="22.5" customHeight="1" x14ac:dyDescent="0.25">
      <c r="A64" s="467"/>
      <c r="B64" s="466"/>
      <c r="C64" s="466"/>
      <c r="D64" s="466"/>
      <c r="E64" s="466"/>
      <c r="F64" s="466"/>
      <c r="G64" s="466"/>
      <c r="H64" s="466"/>
      <c r="I64" s="466"/>
      <c r="J64" s="21" t="s">
        <v>37</v>
      </c>
      <c r="K64" s="38">
        <f>SUM(K62:K63)</f>
        <v>1109</v>
      </c>
      <c r="L64" s="38">
        <f>SUM(L62:L63)</f>
        <v>14</v>
      </c>
      <c r="M64" s="38">
        <f>SUM(M62:M63)</f>
        <v>20</v>
      </c>
      <c r="N64" s="38">
        <f>SUM(N62:N63)</f>
        <v>8</v>
      </c>
      <c r="O64" s="38">
        <f>SUM(O62:O63)</f>
        <v>75</v>
      </c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38">
        <f t="shared" si="20"/>
        <v>1226</v>
      </c>
      <c r="AB64"/>
      <c r="AC64" s="42"/>
      <c r="AD64" t="s">
        <v>42</v>
      </c>
    </row>
    <row r="65" spans="1:30" ht="22.5" customHeight="1" x14ac:dyDescent="0.25">
      <c r="A65" s="467"/>
      <c r="B65" s="466" t="s">
        <v>277</v>
      </c>
      <c r="C65" s="466"/>
      <c r="D65" s="466"/>
      <c r="E65" s="466"/>
      <c r="F65" s="466"/>
      <c r="G65" s="466"/>
      <c r="H65" s="466"/>
      <c r="I65" s="466"/>
      <c r="J65" s="21" t="s">
        <v>32</v>
      </c>
      <c r="K65" s="37">
        <f>Z20</f>
        <v>3158</v>
      </c>
      <c r="L65" s="48">
        <v>140</v>
      </c>
      <c r="M65" s="48">
        <v>9</v>
      </c>
      <c r="N65" s="48">
        <v>60</v>
      </c>
      <c r="O65" s="48">
        <v>390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37">
        <f t="shared" si="20"/>
        <v>3757</v>
      </c>
      <c r="AB65"/>
      <c r="AC65" s="42" t="s">
        <v>33</v>
      </c>
      <c r="AD65" t="s">
        <v>44</v>
      </c>
    </row>
    <row r="66" spans="1:30" ht="22.5" customHeight="1" x14ac:dyDescent="0.25">
      <c r="A66" s="467"/>
      <c r="B66" s="466"/>
      <c r="C66" s="466"/>
      <c r="D66" s="466"/>
      <c r="E66" s="466"/>
      <c r="F66" s="466"/>
      <c r="G66" s="466"/>
      <c r="H66" s="466"/>
      <c r="I66" s="466"/>
      <c r="J66" s="21" t="s">
        <v>35</v>
      </c>
      <c r="K66" s="37">
        <f>Z21</f>
        <v>3462</v>
      </c>
      <c r="L66" s="48">
        <v>122</v>
      </c>
      <c r="M66" s="48">
        <v>9</v>
      </c>
      <c r="N66" s="48">
        <v>86</v>
      </c>
      <c r="O66" s="48">
        <v>368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37">
        <f t="shared" si="20"/>
        <v>4047</v>
      </c>
      <c r="AB66"/>
      <c r="AC66" s="42" t="s">
        <v>33</v>
      </c>
      <c r="AD66" t="s">
        <v>45</v>
      </c>
    </row>
    <row r="67" spans="1:30" ht="22.5" customHeight="1" x14ac:dyDescent="0.25">
      <c r="A67" s="467"/>
      <c r="B67" s="466"/>
      <c r="C67" s="466"/>
      <c r="D67" s="466"/>
      <c r="E67" s="466"/>
      <c r="F67" s="466"/>
      <c r="G67" s="466"/>
      <c r="H67" s="466"/>
      <c r="I67" s="466"/>
      <c r="J67" s="21" t="s">
        <v>37</v>
      </c>
      <c r="K67" s="38">
        <f>SUM(K65:K66)</f>
        <v>6620</v>
      </c>
      <c r="L67" s="38">
        <f>SUM(L65:L66)</f>
        <v>262</v>
      </c>
      <c r="M67" s="38">
        <f>SUM(M65:M66)</f>
        <v>18</v>
      </c>
      <c r="N67" s="38">
        <f>SUM(N65:N66)</f>
        <v>146</v>
      </c>
      <c r="O67" s="38">
        <f>SUM(O65:O66)</f>
        <v>758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38">
        <f t="shared" si="20"/>
        <v>7804</v>
      </c>
      <c r="AB67"/>
      <c r="AC67" s="42"/>
      <c r="AD67" t="s">
        <v>46</v>
      </c>
    </row>
    <row r="68" spans="1:30" ht="22.5" customHeight="1" x14ac:dyDescent="0.25">
      <c r="A68" s="474"/>
      <c r="B68" s="475" t="s">
        <v>278</v>
      </c>
      <c r="C68" s="475"/>
      <c r="D68" s="475"/>
      <c r="E68" s="475"/>
      <c r="F68" s="475"/>
      <c r="G68" s="475"/>
      <c r="H68" s="475"/>
      <c r="I68" s="475"/>
      <c r="J68" s="21" t="s">
        <v>32</v>
      </c>
      <c r="K68" s="38">
        <f t="shared" ref="K68:O70" si="21">K59+K62+K65</f>
        <v>66468</v>
      </c>
      <c r="L68" s="38">
        <f t="shared" si="21"/>
        <v>2294</v>
      </c>
      <c r="M68" s="38">
        <f t="shared" si="21"/>
        <v>1382</v>
      </c>
      <c r="N68" s="38">
        <f t="shared" si="21"/>
        <v>2792</v>
      </c>
      <c r="O68" s="38">
        <f t="shared" si="21"/>
        <v>6660</v>
      </c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38">
        <f>Z59+Z62+Z65</f>
        <v>79596</v>
      </c>
      <c r="AB68"/>
      <c r="AC68" s="42"/>
      <c r="AD68" t="s">
        <v>48</v>
      </c>
    </row>
    <row r="69" spans="1:30" ht="22.5" customHeight="1" x14ac:dyDescent="0.25">
      <c r="A69" s="474"/>
      <c r="B69" s="475"/>
      <c r="C69" s="475"/>
      <c r="D69" s="475"/>
      <c r="E69" s="475"/>
      <c r="F69" s="475"/>
      <c r="G69" s="475"/>
      <c r="H69" s="475"/>
      <c r="I69" s="475"/>
      <c r="J69" s="21" t="s">
        <v>35</v>
      </c>
      <c r="K69" s="38">
        <f t="shared" si="21"/>
        <v>64338</v>
      </c>
      <c r="L69" s="38">
        <f t="shared" si="21"/>
        <v>1900</v>
      </c>
      <c r="M69" s="38">
        <f t="shared" si="21"/>
        <v>1244</v>
      </c>
      <c r="N69" s="38">
        <f t="shared" si="21"/>
        <v>2588</v>
      </c>
      <c r="O69" s="38">
        <f t="shared" si="21"/>
        <v>6600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38">
        <f>Z60+Z63+Z66</f>
        <v>76670</v>
      </c>
      <c r="AB69"/>
      <c r="AC69" s="42"/>
      <c r="AD69" t="s">
        <v>49</v>
      </c>
    </row>
    <row r="70" spans="1:30" ht="22.5" customHeight="1" x14ac:dyDescent="0.25">
      <c r="A70" s="474"/>
      <c r="B70" s="475"/>
      <c r="C70" s="475"/>
      <c r="D70" s="475"/>
      <c r="E70" s="475"/>
      <c r="F70" s="475"/>
      <c r="G70" s="475"/>
      <c r="H70" s="475"/>
      <c r="I70" s="475"/>
      <c r="J70" s="21" t="s">
        <v>37</v>
      </c>
      <c r="K70" s="38">
        <f t="shared" si="21"/>
        <v>130806</v>
      </c>
      <c r="L70" s="38">
        <f t="shared" si="21"/>
        <v>4194</v>
      </c>
      <c r="M70" s="38">
        <f t="shared" si="21"/>
        <v>2626</v>
      </c>
      <c r="N70" s="38">
        <f t="shared" si="21"/>
        <v>5380</v>
      </c>
      <c r="O70" s="38">
        <f t="shared" si="21"/>
        <v>13260</v>
      </c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38">
        <f>Z61+Z64+Z67</f>
        <v>156266</v>
      </c>
      <c r="AB70"/>
      <c r="AC70" s="42"/>
      <c r="AD70" t="s">
        <v>50</v>
      </c>
    </row>
    <row r="71" spans="1:30" ht="22.5" customHeight="1" x14ac:dyDescent="0.25">
      <c r="A71" s="22" t="s">
        <v>51</v>
      </c>
      <c r="B71" s="475" t="s">
        <v>52</v>
      </c>
      <c r="C71" s="475"/>
      <c r="D71" s="475"/>
      <c r="E71" s="475"/>
      <c r="F71" s="475"/>
      <c r="G71" s="475"/>
      <c r="H71" s="475"/>
      <c r="I71" s="475"/>
      <c r="J71" s="475"/>
      <c r="K71" s="475"/>
      <c r="L71" s="475"/>
      <c r="M71" s="475"/>
      <c r="N71" s="475"/>
      <c r="O71" s="475"/>
      <c r="P71" s="475"/>
      <c r="Q71" s="475"/>
      <c r="R71" s="475"/>
      <c r="S71" s="475"/>
      <c r="T71" s="475"/>
      <c r="U71" s="475"/>
      <c r="V71" s="475"/>
      <c r="W71" s="475"/>
      <c r="X71" s="475"/>
      <c r="Y71" s="475"/>
      <c r="Z71" s="475"/>
      <c r="AB71"/>
      <c r="AC71" s="43"/>
    </row>
    <row r="72" spans="1:30" ht="22.5" customHeight="1" x14ac:dyDescent="0.25">
      <c r="A72" s="465"/>
      <c r="B72" s="466" t="s">
        <v>279</v>
      </c>
      <c r="C72" s="466"/>
      <c r="D72" s="466"/>
      <c r="E72" s="466"/>
      <c r="F72" s="466"/>
      <c r="G72" s="466"/>
      <c r="H72" s="466"/>
      <c r="I72" s="466"/>
      <c r="J72" s="21" t="s">
        <v>32</v>
      </c>
      <c r="K72" s="38">
        <f>Z27</f>
        <v>51282</v>
      </c>
      <c r="L72" s="457">
        <v>1748</v>
      </c>
      <c r="M72" s="457">
        <v>1210</v>
      </c>
      <c r="N72" s="457">
        <v>2213</v>
      </c>
      <c r="O72" s="457">
        <v>5295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38">
        <f t="shared" ref="Z72:Z80" si="22">SUM(K72:Y72)</f>
        <v>61748</v>
      </c>
      <c r="AB72" t="s">
        <v>54</v>
      </c>
      <c r="AC72" s="42" t="s">
        <v>55</v>
      </c>
      <c r="AD72" t="s">
        <v>56</v>
      </c>
    </row>
    <row r="73" spans="1:30" ht="22.5" customHeight="1" x14ac:dyDescent="0.25">
      <c r="A73" s="465"/>
      <c r="B73" s="466"/>
      <c r="C73" s="466"/>
      <c r="D73" s="466"/>
      <c r="E73" s="466"/>
      <c r="F73" s="466"/>
      <c r="G73" s="466"/>
      <c r="H73" s="466"/>
      <c r="I73" s="466"/>
      <c r="J73" s="21" t="s">
        <v>35</v>
      </c>
      <c r="K73" s="38">
        <f>Z28</f>
        <v>50838</v>
      </c>
      <c r="L73" s="457">
        <v>1471</v>
      </c>
      <c r="M73" s="457">
        <v>1064</v>
      </c>
      <c r="N73" s="457">
        <v>2075</v>
      </c>
      <c r="O73" s="457">
        <v>5322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38">
        <f t="shared" si="22"/>
        <v>60770</v>
      </c>
      <c r="AB73"/>
      <c r="AC73" s="42" t="s">
        <v>55</v>
      </c>
      <c r="AD73" t="s">
        <v>57</v>
      </c>
    </row>
    <row r="74" spans="1:30" ht="22.5" customHeight="1" x14ac:dyDescent="0.25">
      <c r="A74" s="465"/>
      <c r="B74" s="466"/>
      <c r="C74" s="466"/>
      <c r="D74" s="466"/>
      <c r="E74" s="466"/>
      <c r="F74" s="466"/>
      <c r="G74" s="466"/>
      <c r="H74" s="466"/>
      <c r="I74" s="466"/>
      <c r="J74" s="21" t="s">
        <v>37</v>
      </c>
      <c r="K74" s="38">
        <f>SUM(K72:K73)</f>
        <v>102120</v>
      </c>
      <c r="L74" s="38">
        <f>SUM(L72:L73)</f>
        <v>3219</v>
      </c>
      <c r="M74" s="38">
        <f>SUM(M72:M73)</f>
        <v>2274</v>
      </c>
      <c r="N74" s="38">
        <f>SUM(N72:N73)</f>
        <v>4288</v>
      </c>
      <c r="O74" s="38">
        <f>SUM(O72:O73)</f>
        <v>10617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38">
        <f t="shared" si="22"/>
        <v>122518</v>
      </c>
      <c r="AB74"/>
      <c r="AC74" s="42" t="s">
        <v>129</v>
      </c>
      <c r="AD74" t="s">
        <v>58</v>
      </c>
    </row>
    <row r="75" spans="1:30" ht="22.5" customHeight="1" x14ac:dyDescent="0.25">
      <c r="A75" s="467"/>
      <c r="B75" s="466" t="s">
        <v>280</v>
      </c>
      <c r="C75" s="466"/>
      <c r="D75" s="466"/>
      <c r="E75" s="466"/>
      <c r="F75" s="466"/>
      <c r="G75" s="466"/>
      <c r="H75" s="466"/>
      <c r="I75" s="466"/>
      <c r="J75" s="21" t="s">
        <v>32</v>
      </c>
      <c r="K75" s="38">
        <f>Z30</f>
        <v>256</v>
      </c>
      <c r="L75" s="457">
        <v>3</v>
      </c>
      <c r="M75" s="457">
        <v>3</v>
      </c>
      <c r="N75" s="457">
        <v>4</v>
      </c>
      <c r="O75" s="457">
        <v>27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38">
        <f t="shared" si="22"/>
        <v>293</v>
      </c>
      <c r="AB75" t="s">
        <v>60</v>
      </c>
      <c r="AC75" s="42" t="s">
        <v>55</v>
      </c>
      <c r="AD75" t="s">
        <v>61</v>
      </c>
    </row>
    <row r="76" spans="1:30" ht="22.5" customHeight="1" x14ac:dyDescent="0.25">
      <c r="A76" s="467"/>
      <c r="B76" s="466"/>
      <c r="C76" s="466"/>
      <c r="D76" s="466"/>
      <c r="E76" s="466"/>
      <c r="F76" s="466"/>
      <c r="G76" s="466"/>
      <c r="H76" s="466"/>
      <c r="I76" s="466"/>
      <c r="J76" s="21" t="s">
        <v>35</v>
      </c>
      <c r="K76" s="38">
        <f>Z31</f>
        <v>227</v>
      </c>
      <c r="L76" s="457">
        <v>0</v>
      </c>
      <c r="M76" s="457">
        <v>1</v>
      </c>
      <c r="N76" s="457">
        <v>4</v>
      </c>
      <c r="O76" s="457">
        <v>28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38">
        <f t="shared" si="22"/>
        <v>260</v>
      </c>
      <c r="AB76"/>
      <c r="AC76" s="42" t="s">
        <v>55</v>
      </c>
      <c r="AD76" t="s">
        <v>62</v>
      </c>
    </row>
    <row r="77" spans="1:30" ht="22.5" customHeight="1" x14ac:dyDescent="0.25">
      <c r="A77" s="467"/>
      <c r="B77" s="466"/>
      <c r="C77" s="466"/>
      <c r="D77" s="466"/>
      <c r="E77" s="466"/>
      <c r="F77" s="466"/>
      <c r="G77" s="466"/>
      <c r="H77" s="466"/>
      <c r="I77" s="466"/>
      <c r="J77" s="21" t="s">
        <v>37</v>
      </c>
      <c r="K77" s="38">
        <f>SUM(K75:K76)</f>
        <v>483</v>
      </c>
      <c r="L77" s="38">
        <f>SUM(L75:L76)</f>
        <v>3</v>
      </c>
      <c r="M77" s="38">
        <f>SUM(M75:M76)</f>
        <v>4</v>
      </c>
      <c r="N77" s="38">
        <f>SUM(N75:N76)</f>
        <v>8</v>
      </c>
      <c r="O77" s="38">
        <f>SUM(O75:O76)</f>
        <v>55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38">
        <f t="shared" si="22"/>
        <v>553</v>
      </c>
      <c r="AB77"/>
      <c r="AC77" s="42" t="s">
        <v>129</v>
      </c>
      <c r="AD77" t="s">
        <v>63</v>
      </c>
    </row>
    <row r="78" spans="1:30" ht="22.5" customHeight="1" x14ac:dyDescent="0.25">
      <c r="A78" s="467"/>
      <c r="B78" s="466" t="s">
        <v>281</v>
      </c>
      <c r="C78" s="466"/>
      <c r="D78" s="466"/>
      <c r="E78" s="466"/>
      <c r="F78" s="466"/>
      <c r="G78" s="466"/>
      <c r="H78" s="466"/>
      <c r="I78" s="466"/>
      <c r="J78" s="21" t="s">
        <v>32</v>
      </c>
      <c r="K78" s="38">
        <f>Z33</f>
        <v>3115</v>
      </c>
      <c r="L78" s="457">
        <v>140</v>
      </c>
      <c r="M78" s="457">
        <v>9</v>
      </c>
      <c r="N78" s="457">
        <v>60</v>
      </c>
      <c r="O78" s="457">
        <v>390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38">
        <f t="shared" si="22"/>
        <v>3714</v>
      </c>
      <c r="AB78" t="s">
        <v>65</v>
      </c>
      <c r="AC78" s="42" t="s">
        <v>55</v>
      </c>
      <c r="AD78" t="s">
        <v>66</v>
      </c>
    </row>
    <row r="79" spans="1:30" ht="22.5" customHeight="1" x14ac:dyDescent="0.25">
      <c r="A79" s="467"/>
      <c r="B79" s="466"/>
      <c r="C79" s="466"/>
      <c r="D79" s="466"/>
      <c r="E79" s="466"/>
      <c r="F79" s="466"/>
      <c r="G79" s="466"/>
      <c r="H79" s="466"/>
      <c r="I79" s="466"/>
      <c r="J79" s="21" t="s">
        <v>35</v>
      </c>
      <c r="K79" s="38">
        <f>Z34</f>
        <v>3425</v>
      </c>
      <c r="L79" s="457">
        <v>119</v>
      </c>
      <c r="M79" s="457">
        <v>9</v>
      </c>
      <c r="N79" s="457">
        <v>85</v>
      </c>
      <c r="O79" s="457">
        <v>368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38">
        <f t="shared" si="22"/>
        <v>4006</v>
      </c>
      <c r="AB79"/>
      <c r="AC79" s="42" t="s">
        <v>55</v>
      </c>
      <c r="AD79" t="s">
        <v>67</v>
      </c>
    </row>
    <row r="80" spans="1:30" ht="22.5" customHeight="1" x14ac:dyDescent="0.25">
      <c r="A80" s="467"/>
      <c r="B80" s="466"/>
      <c r="C80" s="466"/>
      <c r="D80" s="466"/>
      <c r="E80" s="466"/>
      <c r="F80" s="466"/>
      <c r="G80" s="466"/>
      <c r="H80" s="466"/>
      <c r="I80" s="466"/>
      <c r="J80" s="21" t="s">
        <v>37</v>
      </c>
      <c r="K80" s="38">
        <f>SUM(K78:K79)</f>
        <v>6540</v>
      </c>
      <c r="L80" s="38">
        <f>SUM(L78:L79)</f>
        <v>259</v>
      </c>
      <c r="M80" s="38">
        <f>SUM(M78:M79)</f>
        <v>18</v>
      </c>
      <c r="N80" s="38">
        <f>SUM(N78:N79)</f>
        <v>145</v>
      </c>
      <c r="O80" s="38">
        <f>SUM(O78:O79)</f>
        <v>758</v>
      </c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38">
        <f t="shared" si="22"/>
        <v>7720</v>
      </c>
      <c r="AB80"/>
      <c r="AC80" s="42" t="s">
        <v>129</v>
      </c>
      <c r="AD80" t="s">
        <v>68</v>
      </c>
    </row>
    <row r="81" spans="1:34" ht="22.5" customHeight="1" x14ac:dyDescent="0.25">
      <c r="A81" s="474"/>
      <c r="B81" s="475" t="s">
        <v>282</v>
      </c>
      <c r="C81" s="475"/>
      <c r="D81" s="475"/>
      <c r="E81" s="475"/>
      <c r="F81" s="475"/>
      <c r="G81" s="475"/>
      <c r="H81" s="475"/>
      <c r="I81" s="475"/>
      <c r="J81" s="21" t="s">
        <v>32</v>
      </c>
      <c r="K81" s="38">
        <f t="shared" ref="K81:O83" si="23">K72+K75+K78</f>
        <v>54653</v>
      </c>
      <c r="L81" s="38">
        <f t="shared" si="23"/>
        <v>1891</v>
      </c>
      <c r="M81" s="38">
        <f t="shared" si="23"/>
        <v>1222</v>
      </c>
      <c r="N81" s="38">
        <f t="shared" si="23"/>
        <v>2277</v>
      </c>
      <c r="O81" s="38">
        <f t="shared" si="23"/>
        <v>5712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38">
        <f>Z72+Z75+Z78</f>
        <v>65755</v>
      </c>
      <c r="AB81" s="23" t="s">
        <v>70</v>
      </c>
      <c r="AC81" s="42" t="s">
        <v>129</v>
      </c>
      <c r="AD81" t="s">
        <v>71</v>
      </c>
    </row>
    <row r="82" spans="1:34" ht="22.5" customHeight="1" x14ac:dyDescent="0.25">
      <c r="A82" s="474"/>
      <c r="B82" s="475"/>
      <c r="C82" s="475"/>
      <c r="D82" s="475"/>
      <c r="E82" s="475"/>
      <c r="F82" s="475"/>
      <c r="G82" s="475"/>
      <c r="H82" s="475"/>
      <c r="I82" s="475"/>
      <c r="J82" s="21" t="s">
        <v>35</v>
      </c>
      <c r="K82" s="38">
        <f t="shared" si="23"/>
        <v>54490</v>
      </c>
      <c r="L82" s="38">
        <f t="shared" si="23"/>
        <v>1590</v>
      </c>
      <c r="M82" s="38">
        <f t="shared" si="23"/>
        <v>1074</v>
      </c>
      <c r="N82" s="38">
        <f t="shared" si="23"/>
        <v>2164</v>
      </c>
      <c r="O82" s="38">
        <f t="shared" si="23"/>
        <v>5718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38">
        <f>Z73+Z76+Z79</f>
        <v>65036</v>
      </c>
      <c r="AB82"/>
      <c r="AC82" s="42" t="s">
        <v>129</v>
      </c>
      <c r="AD82" t="s">
        <v>72</v>
      </c>
    </row>
    <row r="83" spans="1:34" ht="22.5" customHeight="1" x14ac:dyDescent="0.25">
      <c r="A83" s="474"/>
      <c r="B83" s="475"/>
      <c r="C83" s="475"/>
      <c r="D83" s="475"/>
      <c r="E83" s="475"/>
      <c r="F83" s="475"/>
      <c r="G83" s="475"/>
      <c r="H83" s="475"/>
      <c r="I83" s="475"/>
      <c r="J83" s="21" t="s">
        <v>37</v>
      </c>
      <c r="K83" s="38">
        <f t="shared" si="23"/>
        <v>109143</v>
      </c>
      <c r="L83" s="38">
        <f t="shared" si="23"/>
        <v>3481</v>
      </c>
      <c r="M83" s="38">
        <f t="shared" si="23"/>
        <v>2296</v>
      </c>
      <c r="N83" s="38">
        <f t="shared" si="23"/>
        <v>4441</v>
      </c>
      <c r="O83" s="38">
        <f t="shared" si="23"/>
        <v>11430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38">
        <f>Z74+Z77+Z80</f>
        <v>130791</v>
      </c>
      <c r="AB83"/>
      <c r="AC83" s="42" t="s">
        <v>130</v>
      </c>
      <c r="AD83" t="s">
        <v>73</v>
      </c>
    </row>
    <row r="84" spans="1:34" ht="15" customHeight="1" x14ac:dyDescent="0.25">
      <c r="AA84" s="1" t="s">
        <v>74</v>
      </c>
      <c r="AB84"/>
      <c r="AC84"/>
    </row>
    <row r="85" spans="1:34" ht="15.75" customHeight="1" x14ac:dyDescent="0.25">
      <c r="B85" s="495" t="s">
        <v>251</v>
      </c>
      <c r="C85" s="495"/>
      <c r="D85" s="495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495" t="s">
        <v>75</v>
      </c>
      <c r="Q85" s="495"/>
      <c r="R85" s="495"/>
      <c r="S85" s="495"/>
      <c r="T85" s="495"/>
      <c r="U85" s="495"/>
      <c r="V85" s="495"/>
      <c r="W85" s="495"/>
      <c r="X85" s="495"/>
      <c r="Y85" s="495"/>
      <c r="AB85"/>
      <c r="AC85"/>
    </row>
    <row r="86" spans="1:34" ht="22.5" customHeight="1" x14ac:dyDescent="0.25">
      <c r="A86" s="24"/>
      <c r="B86" s="496" t="s">
        <v>136</v>
      </c>
      <c r="C86" s="497"/>
      <c r="D86" s="497"/>
      <c r="E86" s="498"/>
      <c r="F86" s="496" t="s">
        <v>137</v>
      </c>
      <c r="G86" s="497"/>
      <c r="H86" s="498"/>
      <c r="I86" s="496" t="s">
        <v>138</v>
      </c>
      <c r="J86" s="497"/>
      <c r="K86" s="498"/>
      <c r="L86" s="502" t="s">
        <v>139</v>
      </c>
      <c r="M86" s="503"/>
      <c r="N86" s="502" t="s">
        <v>140</v>
      </c>
      <c r="O86" s="503"/>
      <c r="P86" s="99" t="s">
        <v>288</v>
      </c>
      <c r="Q86" s="100" t="s">
        <v>289</v>
      </c>
      <c r="R86" s="101" t="s">
        <v>290</v>
      </c>
      <c r="S86" s="102" t="s">
        <v>291</v>
      </c>
      <c r="T86" s="103" t="s">
        <v>292</v>
      </c>
      <c r="U86" s="104" t="s">
        <v>293</v>
      </c>
      <c r="V86" s="105" t="s">
        <v>294</v>
      </c>
      <c r="W86" s="106" t="s">
        <v>295</v>
      </c>
      <c r="X86" s="107" t="s">
        <v>296</v>
      </c>
      <c r="Y86" s="108" t="s">
        <v>297</v>
      </c>
      <c r="AB86"/>
      <c r="AC86"/>
    </row>
    <row r="87" spans="1:34" ht="22.5" customHeight="1" x14ac:dyDescent="0.25">
      <c r="A87" s="24"/>
      <c r="B87" s="499"/>
      <c r="C87" s="500"/>
      <c r="D87" s="500"/>
      <c r="E87" s="501"/>
      <c r="F87" s="499"/>
      <c r="G87" s="500"/>
      <c r="H87" s="501"/>
      <c r="I87" s="499"/>
      <c r="J87" s="500"/>
      <c r="K87" s="501"/>
      <c r="L87" s="504"/>
      <c r="M87" s="505"/>
      <c r="N87" s="504"/>
      <c r="O87" s="505"/>
      <c r="P87" s="109" t="s">
        <v>298</v>
      </c>
      <c r="Q87" s="110" t="s">
        <v>299</v>
      </c>
      <c r="R87" s="111" t="s">
        <v>300</v>
      </c>
      <c r="S87" s="112" t="s">
        <v>301</v>
      </c>
      <c r="T87" s="113" t="s">
        <v>302</v>
      </c>
      <c r="U87" s="114" t="s">
        <v>303</v>
      </c>
      <c r="V87" s="115" t="s">
        <v>304</v>
      </c>
      <c r="W87" s="116" t="s">
        <v>305</v>
      </c>
      <c r="X87" s="117" t="s">
        <v>306</v>
      </c>
      <c r="Y87" s="118" t="s">
        <v>307</v>
      </c>
      <c r="AC87"/>
    </row>
    <row r="88" spans="1:34" ht="22.5" customHeight="1" x14ac:dyDescent="0.25">
      <c r="A88" s="24"/>
      <c r="B88" s="476" t="s">
        <v>308</v>
      </c>
      <c r="C88" s="477"/>
      <c r="D88" s="477"/>
      <c r="E88" s="478"/>
      <c r="F88" s="483" t="s">
        <v>308</v>
      </c>
      <c r="G88" s="484"/>
      <c r="H88" s="485"/>
      <c r="I88" s="483" t="s">
        <v>308</v>
      </c>
      <c r="J88" s="484"/>
      <c r="K88" s="485"/>
      <c r="L88" s="490" t="s">
        <v>308</v>
      </c>
      <c r="M88" s="491"/>
      <c r="N88" s="490" t="s">
        <v>308</v>
      </c>
      <c r="O88" s="491"/>
      <c r="P88" s="119" t="s">
        <v>309</v>
      </c>
      <c r="Q88" s="120" t="s">
        <v>310</v>
      </c>
      <c r="R88" s="121" t="s">
        <v>311</v>
      </c>
      <c r="S88" s="122" t="s">
        <v>312</v>
      </c>
      <c r="T88" s="123" t="s">
        <v>313</v>
      </c>
      <c r="U88" s="124" t="s">
        <v>314</v>
      </c>
      <c r="V88" s="125" t="s">
        <v>315</v>
      </c>
      <c r="W88" s="126" t="s">
        <v>316</v>
      </c>
      <c r="X88" s="127" t="s">
        <v>317</v>
      </c>
      <c r="Y88" s="128" t="s">
        <v>318</v>
      </c>
      <c r="AB88"/>
      <c r="AC88"/>
    </row>
    <row r="89" spans="1:34" ht="22.5" customHeight="1" x14ac:dyDescent="0.25">
      <c r="A89" s="24"/>
      <c r="B89" s="479"/>
      <c r="C89" s="477"/>
      <c r="D89" s="477"/>
      <c r="E89" s="478"/>
      <c r="F89" s="486"/>
      <c r="G89" s="484"/>
      <c r="H89" s="485"/>
      <c r="I89" s="486"/>
      <c r="J89" s="484"/>
      <c r="K89" s="485"/>
      <c r="L89" s="492"/>
      <c r="M89" s="491"/>
      <c r="N89" s="492"/>
      <c r="O89" s="491"/>
      <c r="P89" s="129" t="s">
        <v>319</v>
      </c>
      <c r="Q89" s="130" t="s">
        <v>320</v>
      </c>
      <c r="R89" s="131" t="s">
        <v>321</v>
      </c>
      <c r="S89" s="132" t="s">
        <v>322</v>
      </c>
      <c r="T89" s="133" t="s">
        <v>323</v>
      </c>
      <c r="U89" s="134" t="s">
        <v>324</v>
      </c>
      <c r="V89" s="135" t="s">
        <v>325</v>
      </c>
      <c r="W89" s="136" t="s">
        <v>326</v>
      </c>
      <c r="X89" s="137" t="s">
        <v>327</v>
      </c>
      <c r="Y89" s="138" t="s">
        <v>328</v>
      </c>
      <c r="AB89"/>
      <c r="AC89"/>
    </row>
    <row r="90" spans="1:34" ht="22.5" customHeight="1" x14ac:dyDescent="0.25">
      <c r="A90" s="24"/>
      <c r="B90" s="480"/>
      <c r="C90" s="481"/>
      <c r="D90" s="481"/>
      <c r="E90" s="482"/>
      <c r="F90" s="487"/>
      <c r="G90" s="488"/>
      <c r="H90" s="489"/>
      <c r="I90" s="487"/>
      <c r="J90" s="488"/>
      <c r="K90" s="489"/>
      <c r="L90" s="493"/>
      <c r="M90" s="494"/>
      <c r="N90" s="493"/>
      <c r="O90" s="494"/>
      <c r="P90" s="139" t="s">
        <v>329</v>
      </c>
      <c r="Q90" s="140" t="s">
        <v>330</v>
      </c>
      <c r="R90" s="141" t="s">
        <v>331</v>
      </c>
      <c r="S90" s="142" t="s">
        <v>332</v>
      </c>
      <c r="T90" s="143" t="s">
        <v>333</v>
      </c>
      <c r="U90" s="144" t="s">
        <v>334</v>
      </c>
      <c r="V90" s="145" t="s">
        <v>335</v>
      </c>
      <c r="W90" s="146" t="s">
        <v>336</v>
      </c>
      <c r="X90" s="147" t="s">
        <v>337</v>
      </c>
      <c r="Y90" s="148" t="s">
        <v>338</v>
      </c>
      <c r="AB90"/>
      <c r="AC90"/>
    </row>
    <row r="91" spans="1:34" ht="15" customHeight="1" x14ac:dyDescent="0.25">
      <c r="AC91"/>
    </row>
    <row r="92" spans="1:34" ht="15" customHeight="1" x14ac:dyDescent="0.25">
      <c r="A92"/>
      <c r="C92" s="27"/>
      <c r="D92" s="27"/>
      <c r="E92" s="27"/>
      <c r="F92" s="27"/>
      <c r="G92" s="27"/>
      <c r="H92" s="27"/>
      <c r="I92" s="27"/>
      <c r="J92" s="459"/>
      <c r="K92" s="459"/>
      <c r="L92" s="459"/>
      <c r="M92" s="459"/>
      <c r="N92" s="459"/>
      <c r="O92" s="459"/>
      <c r="P92" s="459"/>
      <c r="Q92" s="459"/>
      <c r="R92" s="459"/>
      <c r="S92" s="459"/>
      <c r="T92" s="459"/>
      <c r="U92" s="459"/>
      <c r="V92" s="459"/>
      <c r="W92" s="459"/>
      <c r="X92" s="27"/>
      <c r="Y92" s="2"/>
      <c r="Z92" s="2"/>
      <c r="AA92" s="3"/>
      <c r="AC92"/>
      <c r="AD92" t="s">
        <v>255</v>
      </c>
      <c r="AH92" s="46" t="s">
        <v>286</v>
      </c>
    </row>
    <row r="93" spans="1:34" ht="22.5" customHeight="1" x14ac:dyDescent="0.25">
      <c r="C93" s="27"/>
      <c r="D93" s="27"/>
      <c r="E93" s="27"/>
      <c r="F93" s="27"/>
      <c r="G93" s="27"/>
      <c r="H93" s="27"/>
      <c r="I93" s="459" t="s">
        <v>5</v>
      </c>
      <c r="J93" s="459"/>
      <c r="K93" s="459"/>
      <c r="L93" s="459"/>
      <c r="M93" s="2" t="s">
        <v>250</v>
      </c>
      <c r="N93" s="2"/>
      <c r="O93" s="2"/>
      <c r="P93" s="2"/>
      <c r="Q93" s="2"/>
      <c r="R93" s="2"/>
      <c r="S93" s="2"/>
      <c r="T93" s="2"/>
      <c r="U93" s="2"/>
      <c r="V93" s="2"/>
      <c r="X93" s="28"/>
      <c r="Y93" s="462" t="s">
        <v>2</v>
      </c>
      <c r="Z93" s="462"/>
      <c r="AC93"/>
      <c r="AH93" s="46" t="s">
        <v>285</v>
      </c>
    </row>
    <row r="94" spans="1:34" ht="22.5" customHeight="1" x14ac:dyDescent="0.25">
      <c r="C94" s="27"/>
      <c r="D94" s="27"/>
      <c r="E94" s="27"/>
      <c r="F94" s="27"/>
      <c r="G94" s="27"/>
      <c r="H94" s="27"/>
      <c r="I94" s="459" t="s">
        <v>6</v>
      </c>
      <c r="J94" s="459"/>
      <c r="K94" s="459"/>
      <c r="L94" s="459"/>
      <c r="M94" s="2" t="s">
        <v>249</v>
      </c>
      <c r="N94" s="2"/>
      <c r="O94" s="2"/>
      <c r="P94" s="2"/>
      <c r="Q94" s="2"/>
      <c r="R94" s="2"/>
      <c r="S94" s="2"/>
      <c r="T94" s="2"/>
      <c r="U94" s="2"/>
      <c r="V94" s="2"/>
      <c r="X94" s="28"/>
      <c r="Y94" s="462"/>
      <c r="Z94" s="462"/>
      <c r="AC94"/>
    </row>
    <row r="95" spans="1:34" ht="22.5" customHeight="1" x14ac:dyDescent="0.25">
      <c r="C95" s="27"/>
      <c r="D95" s="27"/>
      <c r="E95" s="27"/>
      <c r="F95" s="27"/>
      <c r="G95" s="27"/>
      <c r="H95" s="27"/>
      <c r="I95" s="27"/>
      <c r="J95" s="459"/>
      <c r="K95" s="459"/>
      <c r="L95" s="459"/>
      <c r="M95" s="459"/>
      <c r="N95" s="2"/>
      <c r="O95" s="2"/>
      <c r="P95" s="2"/>
      <c r="Q95" s="2"/>
      <c r="R95" s="459"/>
      <c r="S95" s="459"/>
      <c r="T95" s="459"/>
      <c r="U95" s="459"/>
      <c r="V95" s="2"/>
      <c r="W95" s="2"/>
      <c r="Y95" s="464" t="s">
        <v>255</v>
      </c>
      <c r="Z95" s="464"/>
      <c r="AC95"/>
    </row>
    <row r="96" spans="1:34" ht="22.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459"/>
      <c r="K96" s="459"/>
      <c r="L96" s="459"/>
      <c r="M96" s="459"/>
      <c r="N96" s="2"/>
      <c r="O96" s="2"/>
      <c r="P96" s="2"/>
      <c r="Q96" s="2"/>
      <c r="R96" s="2"/>
      <c r="S96" s="2"/>
      <c r="T96" s="2"/>
      <c r="U96" s="2"/>
      <c r="V96" s="2"/>
      <c r="W96" s="458"/>
      <c r="X96" s="458"/>
      <c r="Y96" s="458"/>
      <c r="Z96" s="458"/>
      <c r="AC96"/>
    </row>
    <row r="97" spans="1:30" ht="22.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458"/>
      <c r="X97" s="458"/>
      <c r="Y97" s="458"/>
      <c r="Z97" s="458"/>
      <c r="AC97"/>
    </row>
    <row r="98" spans="1:30" ht="22.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506" t="s">
        <v>256</v>
      </c>
      <c r="X98" s="506"/>
      <c r="Y98" s="506"/>
      <c r="Z98" s="506"/>
      <c r="AC98"/>
    </row>
    <row r="99" spans="1:30" ht="24.95" customHeight="1" x14ac:dyDescent="0.25">
      <c r="A99" s="11" t="s">
        <v>7</v>
      </c>
      <c r="B99" s="468" t="s">
        <v>8</v>
      </c>
      <c r="C99" s="468"/>
      <c r="D99" s="468"/>
      <c r="E99" s="468"/>
      <c r="F99" s="468"/>
      <c r="G99" s="468"/>
      <c r="H99" s="468"/>
      <c r="I99" s="468"/>
      <c r="J99" s="468"/>
      <c r="K99" s="468" t="s">
        <v>9</v>
      </c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468"/>
      <c r="W99" s="468"/>
      <c r="X99" s="468"/>
      <c r="Y99" s="468"/>
      <c r="Z99" s="468"/>
      <c r="AB99"/>
      <c r="AC99"/>
    </row>
    <row r="100" spans="1:30" ht="44.25" customHeight="1" x14ac:dyDescent="0.25">
      <c r="A100" s="11" t="s">
        <v>76</v>
      </c>
      <c r="B100" s="475" t="s">
        <v>77</v>
      </c>
      <c r="C100" s="475"/>
      <c r="D100" s="475"/>
      <c r="E100" s="475"/>
      <c r="F100" s="475"/>
      <c r="G100" s="475"/>
      <c r="H100" s="475"/>
      <c r="I100" s="475"/>
      <c r="J100" s="475"/>
      <c r="K100" s="10" t="s">
        <v>145</v>
      </c>
      <c r="L100" s="10" t="s">
        <v>147</v>
      </c>
      <c r="M100" s="10" t="s">
        <v>149</v>
      </c>
      <c r="N100" s="10" t="s">
        <v>151</v>
      </c>
      <c r="O100" s="10" t="s">
        <v>153</v>
      </c>
      <c r="P100" s="10" t="s">
        <v>155</v>
      </c>
      <c r="Q100" s="10" t="s">
        <v>157</v>
      </c>
      <c r="R100" s="10" t="s">
        <v>159</v>
      </c>
      <c r="S100" s="10" t="s">
        <v>161</v>
      </c>
      <c r="T100" s="10" t="s">
        <v>163</v>
      </c>
      <c r="U100" s="10" t="s">
        <v>165</v>
      </c>
      <c r="V100" s="10" t="s">
        <v>167</v>
      </c>
      <c r="W100" s="10" t="s">
        <v>169</v>
      </c>
      <c r="X100" s="10" t="s">
        <v>171</v>
      </c>
      <c r="Y100" s="10" t="s">
        <v>173</v>
      </c>
      <c r="Z100" s="11" t="s">
        <v>174</v>
      </c>
      <c r="AB100"/>
      <c r="AC100"/>
      <c r="AD100" t="s">
        <v>143</v>
      </c>
    </row>
    <row r="101" spans="1:30" ht="12.75" customHeight="1" x14ac:dyDescent="0.25">
      <c r="A101" s="17" t="s">
        <v>11</v>
      </c>
      <c r="B101" s="472" t="s">
        <v>12</v>
      </c>
      <c r="C101" s="472"/>
      <c r="D101" s="472"/>
      <c r="E101" s="472"/>
      <c r="F101" s="472"/>
      <c r="G101" s="472"/>
      <c r="H101" s="472"/>
      <c r="I101" s="472"/>
      <c r="J101" s="472"/>
      <c r="K101" s="18" t="s">
        <v>13</v>
      </c>
      <c r="L101" s="18" t="s">
        <v>14</v>
      </c>
      <c r="M101" s="18" t="s">
        <v>15</v>
      </c>
      <c r="N101" s="18" t="s">
        <v>16</v>
      </c>
      <c r="O101" s="18" t="s">
        <v>17</v>
      </c>
      <c r="P101" s="18" t="s">
        <v>18</v>
      </c>
      <c r="Q101" s="18" t="s">
        <v>19</v>
      </c>
      <c r="R101" s="18" t="s">
        <v>20</v>
      </c>
      <c r="S101" s="18" t="s">
        <v>21</v>
      </c>
      <c r="T101" s="18" t="s">
        <v>22</v>
      </c>
      <c r="U101" s="18" t="s">
        <v>23</v>
      </c>
      <c r="V101" s="18" t="s">
        <v>24</v>
      </c>
      <c r="W101" s="18" t="s">
        <v>25</v>
      </c>
      <c r="X101" s="18" t="s">
        <v>26</v>
      </c>
      <c r="Y101" s="18" t="s">
        <v>27</v>
      </c>
      <c r="Z101" s="18" t="s">
        <v>28</v>
      </c>
      <c r="AC101"/>
    </row>
    <row r="102" spans="1:30" ht="22.5" customHeight="1" x14ac:dyDescent="0.25">
      <c r="A102" s="511" t="s">
        <v>78</v>
      </c>
      <c r="B102" s="466" t="s">
        <v>79</v>
      </c>
      <c r="C102" s="466"/>
      <c r="D102" s="466"/>
      <c r="E102" s="466"/>
      <c r="F102" s="466"/>
      <c r="G102" s="466"/>
      <c r="H102" s="466"/>
      <c r="I102" s="466"/>
      <c r="J102" s="21" t="s">
        <v>32</v>
      </c>
      <c r="K102" s="48">
        <v>14</v>
      </c>
      <c r="L102" s="48">
        <v>17</v>
      </c>
      <c r="M102" s="48">
        <v>20</v>
      </c>
      <c r="N102" s="48">
        <v>8</v>
      </c>
      <c r="O102" s="48">
        <v>11</v>
      </c>
      <c r="P102" s="48">
        <v>14</v>
      </c>
      <c r="Q102" s="48">
        <v>25</v>
      </c>
      <c r="R102" s="48">
        <v>10</v>
      </c>
      <c r="S102" s="48">
        <v>10</v>
      </c>
      <c r="T102" s="48">
        <v>8</v>
      </c>
      <c r="U102" s="48">
        <v>14</v>
      </c>
      <c r="V102" s="48">
        <v>2</v>
      </c>
      <c r="W102" s="48">
        <v>8</v>
      </c>
      <c r="X102" s="48">
        <v>8</v>
      </c>
      <c r="Y102" s="48">
        <v>5</v>
      </c>
      <c r="Z102" s="37">
        <f t="shared" ref="Z102:Z107" si="24">SUM(K102:Y102)</f>
        <v>174</v>
      </c>
      <c r="AB102" t="s">
        <v>124</v>
      </c>
      <c r="AC102" s="42" t="s">
        <v>80</v>
      </c>
      <c r="AD102" t="s">
        <v>81</v>
      </c>
    </row>
    <row r="103" spans="1:30" ht="22.5" customHeight="1" x14ac:dyDescent="0.25">
      <c r="A103" s="511"/>
      <c r="B103" s="466"/>
      <c r="C103" s="466"/>
      <c r="D103" s="466"/>
      <c r="E103" s="466"/>
      <c r="F103" s="466"/>
      <c r="G103" s="466"/>
      <c r="H103" s="466"/>
      <c r="I103" s="466"/>
      <c r="J103" s="21" t="s">
        <v>35</v>
      </c>
      <c r="K103" s="48">
        <v>11</v>
      </c>
      <c r="L103" s="48">
        <v>20</v>
      </c>
      <c r="M103" s="48">
        <v>24</v>
      </c>
      <c r="N103" s="48">
        <v>6</v>
      </c>
      <c r="O103" s="48">
        <v>9</v>
      </c>
      <c r="P103" s="48">
        <v>9</v>
      </c>
      <c r="Q103" s="48">
        <v>30</v>
      </c>
      <c r="R103" s="48">
        <v>9</v>
      </c>
      <c r="S103" s="48">
        <v>12</v>
      </c>
      <c r="T103" s="48">
        <v>14</v>
      </c>
      <c r="U103" s="48">
        <v>6</v>
      </c>
      <c r="V103" s="48">
        <v>2</v>
      </c>
      <c r="W103" s="48">
        <v>5</v>
      </c>
      <c r="X103" s="48">
        <v>12</v>
      </c>
      <c r="Y103" s="48">
        <v>4</v>
      </c>
      <c r="Z103" s="37">
        <f t="shared" si="24"/>
        <v>173</v>
      </c>
      <c r="AB103"/>
      <c r="AC103" s="42" t="s">
        <v>80</v>
      </c>
      <c r="AD103" t="s">
        <v>82</v>
      </c>
    </row>
    <row r="104" spans="1:30" ht="22.5" customHeight="1" x14ac:dyDescent="0.25">
      <c r="A104" s="511"/>
      <c r="B104" s="466"/>
      <c r="C104" s="466"/>
      <c r="D104" s="466"/>
      <c r="E104" s="466"/>
      <c r="F104" s="466"/>
      <c r="G104" s="466"/>
      <c r="H104" s="466"/>
      <c r="I104" s="466"/>
      <c r="J104" s="21" t="s">
        <v>37</v>
      </c>
      <c r="K104" s="38">
        <f t="shared" ref="K104:Y104" si="25">SUM(K102:K103)</f>
        <v>25</v>
      </c>
      <c r="L104" s="38">
        <f t="shared" si="25"/>
        <v>37</v>
      </c>
      <c r="M104" s="38">
        <f t="shared" si="25"/>
        <v>44</v>
      </c>
      <c r="N104" s="38">
        <f t="shared" si="25"/>
        <v>14</v>
      </c>
      <c r="O104" s="38">
        <f t="shared" si="25"/>
        <v>20</v>
      </c>
      <c r="P104" s="38">
        <f t="shared" si="25"/>
        <v>23</v>
      </c>
      <c r="Q104" s="38">
        <f t="shared" si="25"/>
        <v>55</v>
      </c>
      <c r="R104" s="38">
        <f t="shared" si="25"/>
        <v>19</v>
      </c>
      <c r="S104" s="38">
        <f t="shared" si="25"/>
        <v>22</v>
      </c>
      <c r="T104" s="38">
        <f t="shared" si="25"/>
        <v>22</v>
      </c>
      <c r="U104" s="38">
        <f t="shared" si="25"/>
        <v>20</v>
      </c>
      <c r="V104" s="38">
        <f t="shared" si="25"/>
        <v>4</v>
      </c>
      <c r="W104" s="38">
        <f t="shared" si="25"/>
        <v>13</v>
      </c>
      <c r="X104" s="38">
        <f t="shared" si="25"/>
        <v>20</v>
      </c>
      <c r="Y104" s="38">
        <f t="shared" si="25"/>
        <v>9</v>
      </c>
      <c r="Z104" s="38">
        <f t="shared" si="24"/>
        <v>347</v>
      </c>
      <c r="AB104"/>
      <c r="AC104" s="42" t="s">
        <v>133</v>
      </c>
      <c r="AD104" t="s">
        <v>83</v>
      </c>
    </row>
    <row r="105" spans="1:30" ht="22.5" customHeight="1" x14ac:dyDescent="0.25">
      <c r="A105" s="511" t="s">
        <v>84</v>
      </c>
      <c r="B105" s="466" t="s">
        <v>85</v>
      </c>
      <c r="C105" s="466"/>
      <c r="D105" s="466"/>
      <c r="E105" s="466"/>
      <c r="F105" s="466"/>
      <c r="G105" s="466"/>
      <c r="H105" s="466"/>
      <c r="I105" s="466"/>
      <c r="J105" s="21" t="s">
        <v>32</v>
      </c>
      <c r="K105" s="48">
        <v>14</v>
      </c>
      <c r="L105" s="48">
        <v>30</v>
      </c>
      <c r="M105" s="48">
        <v>17</v>
      </c>
      <c r="N105" s="48">
        <v>10</v>
      </c>
      <c r="O105" s="48">
        <v>21</v>
      </c>
      <c r="P105" s="48">
        <v>12</v>
      </c>
      <c r="Q105" s="48">
        <v>40</v>
      </c>
      <c r="R105" s="48">
        <v>5</v>
      </c>
      <c r="S105" s="48">
        <v>4</v>
      </c>
      <c r="T105" s="48">
        <v>3</v>
      </c>
      <c r="U105" s="48">
        <v>10</v>
      </c>
      <c r="V105" s="48">
        <v>7</v>
      </c>
      <c r="W105" s="48">
        <v>13</v>
      </c>
      <c r="X105" s="48">
        <v>6</v>
      </c>
      <c r="Y105" s="48">
        <v>9</v>
      </c>
      <c r="Z105" s="37">
        <f t="shared" si="24"/>
        <v>201</v>
      </c>
      <c r="AB105" s="23" t="s">
        <v>125</v>
      </c>
      <c r="AC105" s="42" t="s">
        <v>128</v>
      </c>
      <c r="AD105" t="s">
        <v>86</v>
      </c>
    </row>
    <row r="106" spans="1:30" ht="22.5" customHeight="1" x14ac:dyDescent="0.25">
      <c r="A106" s="511"/>
      <c r="B106" s="466"/>
      <c r="C106" s="466"/>
      <c r="D106" s="466"/>
      <c r="E106" s="466"/>
      <c r="F106" s="466"/>
      <c r="G106" s="466"/>
      <c r="H106" s="466"/>
      <c r="I106" s="466"/>
      <c r="J106" s="21" t="s">
        <v>35</v>
      </c>
      <c r="K106" s="48">
        <v>13</v>
      </c>
      <c r="L106" s="48">
        <v>31</v>
      </c>
      <c r="M106" s="48">
        <v>24</v>
      </c>
      <c r="N106" s="48">
        <v>10</v>
      </c>
      <c r="O106" s="48">
        <v>25</v>
      </c>
      <c r="P106" s="48">
        <v>5</v>
      </c>
      <c r="Q106" s="48">
        <v>48</v>
      </c>
      <c r="R106" s="48">
        <v>8</v>
      </c>
      <c r="S106" s="48">
        <v>6</v>
      </c>
      <c r="T106" s="48">
        <v>5</v>
      </c>
      <c r="U106" s="48">
        <v>16</v>
      </c>
      <c r="V106" s="48">
        <v>8</v>
      </c>
      <c r="W106" s="48">
        <v>17</v>
      </c>
      <c r="X106" s="48">
        <v>14</v>
      </c>
      <c r="Y106" s="48">
        <v>11</v>
      </c>
      <c r="Z106" s="37">
        <f t="shared" si="24"/>
        <v>241</v>
      </c>
      <c r="AB106"/>
      <c r="AC106" s="42" t="s">
        <v>128</v>
      </c>
      <c r="AD106" t="s">
        <v>87</v>
      </c>
    </row>
    <row r="107" spans="1:30" ht="22.5" customHeight="1" x14ac:dyDescent="0.25">
      <c r="A107" s="511"/>
      <c r="B107" s="466"/>
      <c r="C107" s="466"/>
      <c r="D107" s="466"/>
      <c r="E107" s="466"/>
      <c r="F107" s="466"/>
      <c r="G107" s="466"/>
      <c r="H107" s="466"/>
      <c r="I107" s="466"/>
      <c r="J107" s="21" t="s">
        <v>37</v>
      </c>
      <c r="K107" s="38">
        <f t="shared" ref="K107:Y107" si="26">SUM(K105:K106)</f>
        <v>27</v>
      </c>
      <c r="L107" s="38">
        <f t="shared" si="26"/>
        <v>61</v>
      </c>
      <c r="M107" s="38">
        <f t="shared" si="26"/>
        <v>41</v>
      </c>
      <c r="N107" s="38">
        <f t="shared" si="26"/>
        <v>20</v>
      </c>
      <c r="O107" s="38">
        <f t="shared" si="26"/>
        <v>46</v>
      </c>
      <c r="P107" s="38">
        <f t="shared" si="26"/>
        <v>17</v>
      </c>
      <c r="Q107" s="38">
        <f t="shared" si="26"/>
        <v>88</v>
      </c>
      <c r="R107" s="38">
        <f t="shared" si="26"/>
        <v>13</v>
      </c>
      <c r="S107" s="38">
        <f t="shared" si="26"/>
        <v>10</v>
      </c>
      <c r="T107" s="38">
        <f t="shared" si="26"/>
        <v>8</v>
      </c>
      <c r="U107" s="38">
        <f t="shared" si="26"/>
        <v>26</v>
      </c>
      <c r="V107" s="38">
        <f t="shared" si="26"/>
        <v>15</v>
      </c>
      <c r="W107" s="38">
        <f t="shared" si="26"/>
        <v>30</v>
      </c>
      <c r="X107" s="38">
        <f t="shared" si="26"/>
        <v>20</v>
      </c>
      <c r="Y107" s="38">
        <f t="shared" si="26"/>
        <v>20</v>
      </c>
      <c r="Z107" s="38">
        <f t="shared" si="24"/>
        <v>442</v>
      </c>
      <c r="AA107" s="31"/>
      <c r="AC107" s="42" t="s">
        <v>134</v>
      </c>
      <c r="AD107" s="1" t="s">
        <v>88</v>
      </c>
    </row>
    <row r="108" spans="1:30" ht="22.5" customHeight="1" x14ac:dyDescent="0.25">
      <c r="A108" s="32" t="s">
        <v>89</v>
      </c>
      <c r="B108" s="475" t="s">
        <v>90</v>
      </c>
      <c r="C108" s="475"/>
      <c r="D108" s="475"/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C108" s="42"/>
    </row>
    <row r="109" spans="1:30" ht="39.950000000000003" customHeight="1" x14ac:dyDescent="0.25">
      <c r="A109" s="21" t="s">
        <v>78</v>
      </c>
      <c r="B109" s="507" t="s">
        <v>120</v>
      </c>
      <c r="C109" s="508"/>
      <c r="D109" s="508"/>
      <c r="E109" s="508"/>
      <c r="F109" s="508"/>
      <c r="G109" s="508"/>
      <c r="H109" s="508"/>
      <c r="I109" s="508"/>
      <c r="J109" s="509"/>
      <c r="K109" s="48">
        <v>11648</v>
      </c>
      <c r="L109" s="48">
        <v>13796</v>
      </c>
      <c r="M109" s="48">
        <v>13256</v>
      </c>
      <c r="N109" s="48">
        <v>9740</v>
      </c>
      <c r="O109" s="48">
        <v>8173</v>
      </c>
      <c r="P109" s="48">
        <v>13531</v>
      </c>
      <c r="Q109" s="48">
        <v>9320</v>
      </c>
      <c r="R109" s="48">
        <v>3082</v>
      </c>
      <c r="S109" s="48">
        <v>4490</v>
      </c>
      <c r="T109" s="48">
        <v>10318</v>
      </c>
      <c r="U109" s="48">
        <v>6679</v>
      </c>
      <c r="V109" s="48">
        <v>6896</v>
      </c>
      <c r="W109" s="48">
        <v>5579</v>
      </c>
      <c r="X109" s="48">
        <v>7235</v>
      </c>
      <c r="Y109" s="48">
        <v>2100</v>
      </c>
      <c r="Z109" s="37">
        <f>SUM(K109:Y109)</f>
        <v>125843</v>
      </c>
      <c r="AB109" s="39" t="s">
        <v>126</v>
      </c>
      <c r="AC109" s="42" t="s">
        <v>33</v>
      </c>
      <c r="AD109" t="s">
        <v>91</v>
      </c>
    </row>
    <row r="110" spans="1:30" ht="39.950000000000003" customHeight="1" x14ac:dyDescent="0.25">
      <c r="A110" s="21" t="s">
        <v>84</v>
      </c>
      <c r="B110" s="466" t="s">
        <v>92</v>
      </c>
      <c r="C110" s="466"/>
      <c r="D110" s="466"/>
      <c r="E110" s="466"/>
      <c r="F110" s="466"/>
      <c r="G110" s="466"/>
      <c r="H110" s="466"/>
      <c r="I110" s="466"/>
      <c r="J110" s="466"/>
      <c r="K110" s="48">
        <v>12</v>
      </c>
      <c r="L110" s="48">
        <v>13</v>
      </c>
      <c r="M110" s="48">
        <v>10</v>
      </c>
      <c r="N110" s="48">
        <v>19</v>
      </c>
      <c r="O110" s="48">
        <v>13</v>
      </c>
      <c r="P110" s="48">
        <v>71</v>
      </c>
      <c r="Q110" s="48">
        <v>8</v>
      </c>
      <c r="R110" s="48">
        <v>1</v>
      </c>
      <c r="S110" s="48">
        <v>7</v>
      </c>
      <c r="T110" s="48">
        <v>6</v>
      </c>
      <c r="U110" s="48">
        <v>11</v>
      </c>
      <c r="V110" s="48">
        <v>13</v>
      </c>
      <c r="W110" s="48">
        <v>5</v>
      </c>
      <c r="X110" s="48">
        <v>21</v>
      </c>
      <c r="Y110" s="48">
        <v>2</v>
      </c>
      <c r="Z110" s="37">
        <f>SUM(K110:Y110)</f>
        <v>212</v>
      </c>
      <c r="AB110"/>
      <c r="AC110" s="42" t="s">
        <v>33</v>
      </c>
      <c r="AD110" t="s">
        <v>93</v>
      </c>
    </row>
    <row r="111" spans="1:30" ht="45.75" customHeight="1" x14ac:dyDescent="0.25">
      <c r="A111" s="21" t="s">
        <v>94</v>
      </c>
      <c r="B111" s="466" t="s">
        <v>95</v>
      </c>
      <c r="C111" s="466"/>
      <c r="D111" s="466"/>
      <c r="E111" s="466"/>
      <c r="F111" s="466"/>
      <c r="G111" s="466"/>
      <c r="H111" s="466"/>
      <c r="I111" s="466"/>
      <c r="J111" s="466"/>
      <c r="K111" s="48">
        <v>1104</v>
      </c>
      <c r="L111" s="48">
        <v>2352</v>
      </c>
      <c r="M111" s="48">
        <v>1260</v>
      </c>
      <c r="N111" s="48">
        <v>957</v>
      </c>
      <c r="O111" s="48">
        <v>1052</v>
      </c>
      <c r="P111" s="48">
        <v>2371</v>
      </c>
      <c r="Q111" s="48">
        <v>1633</v>
      </c>
      <c r="R111" s="48">
        <v>290</v>
      </c>
      <c r="S111" s="48">
        <v>452</v>
      </c>
      <c r="T111" s="48">
        <v>1469</v>
      </c>
      <c r="U111" s="48">
        <v>783</v>
      </c>
      <c r="V111" s="48">
        <v>1512</v>
      </c>
      <c r="W111" s="48">
        <v>399</v>
      </c>
      <c r="X111" s="48">
        <v>683</v>
      </c>
      <c r="Y111" s="48">
        <v>171</v>
      </c>
      <c r="Z111" s="37">
        <f>SUM(K111:Y111)</f>
        <v>16488</v>
      </c>
      <c r="AB111"/>
      <c r="AC111" s="42" t="s">
        <v>33</v>
      </c>
      <c r="AD111" t="s">
        <v>96</v>
      </c>
    </row>
    <row r="112" spans="1:30" ht="39.950000000000003" customHeight="1" x14ac:dyDescent="0.25">
      <c r="A112" s="21" t="s">
        <v>97</v>
      </c>
      <c r="B112" s="466" t="s">
        <v>98</v>
      </c>
      <c r="C112" s="466"/>
      <c r="D112" s="466"/>
      <c r="E112" s="466"/>
      <c r="F112" s="466"/>
      <c r="G112" s="466"/>
      <c r="H112" s="466"/>
      <c r="I112" s="466"/>
      <c r="J112" s="466"/>
      <c r="K112" s="38">
        <f t="shared" ref="K112:Y112" si="27">K109-K110-K111</f>
        <v>10532</v>
      </c>
      <c r="L112" s="38">
        <f t="shared" si="27"/>
        <v>11431</v>
      </c>
      <c r="M112" s="38">
        <f t="shared" si="27"/>
        <v>11986</v>
      </c>
      <c r="N112" s="38">
        <f t="shared" si="27"/>
        <v>8764</v>
      </c>
      <c r="O112" s="38">
        <f t="shared" si="27"/>
        <v>7108</v>
      </c>
      <c r="P112" s="38">
        <f t="shared" si="27"/>
        <v>11089</v>
      </c>
      <c r="Q112" s="38">
        <f t="shared" si="27"/>
        <v>7679</v>
      </c>
      <c r="R112" s="38">
        <f t="shared" si="27"/>
        <v>2791</v>
      </c>
      <c r="S112" s="38">
        <f t="shared" si="27"/>
        <v>4031</v>
      </c>
      <c r="T112" s="38">
        <f t="shared" si="27"/>
        <v>8843</v>
      </c>
      <c r="U112" s="38">
        <f t="shared" si="27"/>
        <v>5885</v>
      </c>
      <c r="V112" s="38">
        <f t="shared" si="27"/>
        <v>5371</v>
      </c>
      <c r="W112" s="38">
        <f t="shared" si="27"/>
        <v>5175</v>
      </c>
      <c r="X112" s="38">
        <f t="shared" si="27"/>
        <v>6531</v>
      </c>
      <c r="Y112" s="38">
        <f t="shared" si="27"/>
        <v>1927</v>
      </c>
      <c r="Z112" s="38">
        <f>SUM(K112:Y112)</f>
        <v>109143</v>
      </c>
      <c r="AB112" s="23" t="s">
        <v>99</v>
      </c>
      <c r="AC112" s="42" t="s">
        <v>135</v>
      </c>
      <c r="AD112" t="s">
        <v>100</v>
      </c>
    </row>
    <row r="113" spans="1:34" ht="15" customHeight="1" x14ac:dyDescent="0.25">
      <c r="A113" s="24"/>
      <c r="B113" s="33"/>
      <c r="C113" s="510"/>
      <c r="D113" s="510"/>
      <c r="E113" s="510"/>
      <c r="F113" s="510"/>
      <c r="G113" s="510"/>
      <c r="H113" s="510"/>
      <c r="I113" s="510"/>
      <c r="J113" s="510"/>
      <c r="K113" s="510"/>
      <c r="L113" s="510"/>
      <c r="M113" s="510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Y113" s="510"/>
      <c r="Z113" s="25"/>
      <c r="AA113" s="1" t="s">
        <v>74</v>
      </c>
      <c r="AB113" s="25"/>
      <c r="AC113"/>
    </row>
    <row r="114" spans="1:34" ht="15.75" customHeight="1" x14ac:dyDescent="0.25">
      <c r="B114" s="495" t="s">
        <v>251</v>
      </c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 t="s">
        <v>75</v>
      </c>
      <c r="Q114" s="495"/>
      <c r="R114" s="495"/>
      <c r="S114" s="495"/>
      <c r="T114" s="495"/>
      <c r="U114" s="495"/>
      <c r="V114" s="495"/>
      <c r="W114" s="495"/>
      <c r="X114" s="495"/>
      <c r="Y114" s="495"/>
      <c r="AC114"/>
    </row>
    <row r="115" spans="1:34" ht="22.5" customHeight="1" x14ac:dyDescent="0.25">
      <c r="A115" s="24"/>
      <c r="B115" s="496" t="s">
        <v>136</v>
      </c>
      <c r="C115" s="497"/>
      <c r="D115" s="497"/>
      <c r="E115" s="498"/>
      <c r="F115" s="496" t="s">
        <v>137</v>
      </c>
      <c r="G115" s="497"/>
      <c r="H115" s="498"/>
      <c r="I115" s="496" t="s">
        <v>138</v>
      </c>
      <c r="J115" s="497"/>
      <c r="K115" s="498"/>
      <c r="L115" s="502" t="s">
        <v>139</v>
      </c>
      <c r="M115" s="503"/>
      <c r="N115" s="502" t="s">
        <v>140</v>
      </c>
      <c r="O115" s="503"/>
      <c r="P115" s="149" t="s">
        <v>288</v>
      </c>
      <c r="Q115" s="150" t="s">
        <v>289</v>
      </c>
      <c r="R115" s="151" t="s">
        <v>290</v>
      </c>
      <c r="S115" s="152" t="s">
        <v>291</v>
      </c>
      <c r="T115" s="153" t="s">
        <v>292</v>
      </c>
      <c r="U115" s="154" t="s">
        <v>293</v>
      </c>
      <c r="V115" s="155" t="s">
        <v>294</v>
      </c>
      <c r="W115" s="156" t="s">
        <v>295</v>
      </c>
      <c r="X115" s="157" t="s">
        <v>296</v>
      </c>
      <c r="Y115" s="158" t="s">
        <v>297</v>
      </c>
      <c r="AC115"/>
    </row>
    <row r="116" spans="1:34" ht="22.5" customHeight="1" x14ac:dyDescent="0.25">
      <c r="A116" s="24"/>
      <c r="B116" s="499"/>
      <c r="C116" s="500"/>
      <c r="D116" s="500"/>
      <c r="E116" s="501"/>
      <c r="F116" s="499"/>
      <c r="G116" s="500"/>
      <c r="H116" s="501"/>
      <c r="I116" s="499"/>
      <c r="J116" s="500"/>
      <c r="K116" s="501"/>
      <c r="L116" s="504"/>
      <c r="M116" s="505"/>
      <c r="N116" s="504"/>
      <c r="O116" s="505"/>
      <c r="P116" s="159" t="s">
        <v>298</v>
      </c>
      <c r="Q116" s="160" t="s">
        <v>299</v>
      </c>
      <c r="R116" s="161" t="s">
        <v>300</v>
      </c>
      <c r="S116" s="162" t="s">
        <v>301</v>
      </c>
      <c r="T116" s="163" t="s">
        <v>302</v>
      </c>
      <c r="U116" s="164" t="s">
        <v>303</v>
      </c>
      <c r="V116" s="165" t="s">
        <v>304</v>
      </c>
      <c r="W116" s="166" t="s">
        <v>305</v>
      </c>
      <c r="X116" s="167" t="s">
        <v>306</v>
      </c>
      <c r="Y116" s="168" t="s">
        <v>307</v>
      </c>
      <c r="AC116"/>
    </row>
    <row r="117" spans="1:34" ht="22.5" customHeight="1" x14ac:dyDescent="0.25">
      <c r="A117" s="24"/>
      <c r="B117" s="476" t="s">
        <v>308</v>
      </c>
      <c r="C117" s="477"/>
      <c r="D117" s="477"/>
      <c r="E117" s="478"/>
      <c r="F117" s="483" t="s">
        <v>308</v>
      </c>
      <c r="G117" s="484"/>
      <c r="H117" s="485"/>
      <c r="I117" s="483" t="s">
        <v>308</v>
      </c>
      <c r="J117" s="484"/>
      <c r="K117" s="485"/>
      <c r="L117" s="490" t="s">
        <v>308</v>
      </c>
      <c r="M117" s="491"/>
      <c r="N117" s="490" t="s">
        <v>308</v>
      </c>
      <c r="O117" s="491"/>
      <c r="P117" s="169" t="s">
        <v>309</v>
      </c>
      <c r="Q117" s="170" t="s">
        <v>310</v>
      </c>
      <c r="R117" s="171" t="s">
        <v>311</v>
      </c>
      <c r="S117" s="172" t="s">
        <v>312</v>
      </c>
      <c r="T117" s="173" t="s">
        <v>313</v>
      </c>
      <c r="U117" s="174" t="s">
        <v>314</v>
      </c>
      <c r="V117" s="175" t="s">
        <v>315</v>
      </c>
      <c r="W117" s="176" t="s">
        <v>316</v>
      </c>
      <c r="X117" s="177" t="s">
        <v>317</v>
      </c>
      <c r="Y117" s="178" t="s">
        <v>318</v>
      </c>
      <c r="AC117"/>
    </row>
    <row r="118" spans="1:34" ht="22.5" customHeight="1" x14ac:dyDescent="0.25">
      <c r="A118" s="24"/>
      <c r="B118" s="479"/>
      <c r="C118" s="477"/>
      <c r="D118" s="477"/>
      <c r="E118" s="478"/>
      <c r="F118" s="486"/>
      <c r="G118" s="484"/>
      <c r="H118" s="485"/>
      <c r="I118" s="486"/>
      <c r="J118" s="484"/>
      <c r="K118" s="485"/>
      <c r="L118" s="492"/>
      <c r="M118" s="491"/>
      <c r="N118" s="492"/>
      <c r="O118" s="491"/>
      <c r="P118" s="179" t="s">
        <v>319</v>
      </c>
      <c r="Q118" s="180" t="s">
        <v>320</v>
      </c>
      <c r="R118" s="181" t="s">
        <v>321</v>
      </c>
      <c r="S118" s="182" t="s">
        <v>322</v>
      </c>
      <c r="T118" s="183" t="s">
        <v>323</v>
      </c>
      <c r="U118" s="184" t="s">
        <v>324</v>
      </c>
      <c r="V118" s="185" t="s">
        <v>325</v>
      </c>
      <c r="W118" s="186" t="s">
        <v>326</v>
      </c>
      <c r="X118" s="187" t="s">
        <v>327</v>
      </c>
      <c r="Y118" s="188" t="s">
        <v>328</v>
      </c>
      <c r="AC118"/>
    </row>
    <row r="119" spans="1:34" ht="22.5" customHeight="1" x14ac:dyDescent="0.25">
      <c r="A119" s="24"/>
      <c r="B119" s="480"/>
      <c r="C119" s="481"/>
      <c r="D119" s="481"/>
      <c r="E119" s="482"/>
      <c r="F119" s="487"/>
      <c r="G119" s="488"/>
      <c r="H119" s="489"/>
      <c r="I119" s="487"/>
      <c r="J119" s="488"/>
      <c r="K119" s="489"/>
      <c r="L119" s="493"/>
      <c r="M119" s="494"/>
      <c r="N119" s="493"/>
      <c r="O119" s="494"/>
      <c r="P119" s="189" t="s">
        <v>329</v>
      </c>
      <c r="Q119" s="190" t="s">
        <v>330</v>
      </c>
      <c r="R119" s="191" t="s">
        <v>331</v>
      </c>
      <c r="S119" s="192" t="s">
        <v>332</v>
      </c>
      <c r="T119" s="193" t="s">
        <v>333</v>
      </c>
      <c r="U119" s="194" t="s">
        <v>334</v>
      </c>
      <c r="V119" s="195" t="s">
        <v>335</v>
      </c>
      <c r="W119" s="196" t="s">
        <v>336</v>
      </c>
      <c r="X119" s="197" t="s">
        <v>337</v>
      </c>
      <c r="Y119" s="198" t="s">
        <v>338</v>
      </c>
      <c r="AC119"/>
    </row>
    <row r="120" spans="1:34" ht="15" customHeight="1" x14ac:dyDescent="0.25">
      <c r="AC120"/>
    </row>
    <row r="121" spans="1:34" ht="15" customHeight="1" x14ac:dyDescent="0.25">
      <c r="A121"/>
      <c r="C121" s="27"/>
      <c r="D121" s="27"/>
      <c r="E121" s="27"/>
      <c r="F121" s="27"/>
      <c r="G121" s="27"/>
      <c r="H121" s="27"/>
      <c r="I121" s="27"/>
      <c r="J121" s="459"/>
      <c r="K121" s="459"/>
      <c r="L121" s="459"/>
      <c r="M121" s="459"/>
      <c r="N121" s="459"/>
      <c r="O121" s="459"/>
      <c r="P121" s="459"/>
      <c r="Q121" s="459"/>
      <c r="R121" s="459"/>
      <c r="S121" s="459"/>
      <c r="T121" s="459"/>
      <c r="U121" s="459"/>
      <c r="V121" s="459"/>
      <c r="W121" s="459"/>
      <c r="X121" s="27"/>
      <c r="Y121" s="2"/>
      <c r="Z121" s="2"/>
      <c r="AA121" s="3"/>
      <c r="AC121"/>
      <c r="AD121" t="s">
        <v>265</v>
      </c>
      <c r="AH121" s="46" t="s">
        <v>286</v>
      </c>
    </row>
    <row r="122" spans="1:34" ht="22.5" customHeight="1" x14ac:dyDescent="0.25">
      <c r="C122" s="27"/>
      <c r="D122" s="27"/>
      <c r="E122" s="27"/>
      <c r="F122" s="27"/>
      <c r="G122" s="27"/>
      <c r="H122" s="27"/>
      <c r="I122" s="459" t="s">
        <v>5</v>
      </c>
      <c r="J122" s="459"/>
      <c r="K122" s="459"/>
      <c r="L122" s="459"/>
      <c r="M122" s="2" t="s">
        <v>250</v>
      </c>
      <c r="N122" s="2"/>
      <c r="O122" s="2"/>
      <c r="P122" s="2"/>
      <c r="Q122" s="2"/>
      <c r="R122" s="2"/>
      <c r="S122" s="2"/>
      <c r="T122" s="2"/>
      <c r="U122" s="2"/>
      <c r="V122" s="2"/>
      <c r="X122" s="28"/>
      <c r="Y122" s="462" t="s">
        <v>2</v>
      </c>
      <c r="Z122" s="462"/>
      <c r="AC122"/>
      <c r="AH122" s="46" t="s">
        <v>285</v>
      </c>
    </row>
    <row r="123" spans="1:34" ht="22.5" customHeight="1" x14ac:dyDescent="0.25">
      <c r="C123" s="27"/>
      <c r="D123" s="27"/>
      <c r="E123" s="27"/>
      <c r="F123" s="27"/>
      <c r="G123" s="27"/>
      <c r="H123" s="27"/>
      <c r="I123" s="459" t="s">
        <v>6</v>
      </c>
      <c r="J123" s="459"/>
      <c r="K123" s="459"/>
      <c r="L123" s="459"/>
      <c r="M123" s="2" t="s">
        <v>249</v>
      </c>
      <c r="N123" s="2"/>
      <c r="O123" s="2"/>
      <c r="P123" s="2"/>
      <c r="Q123" s="2"/>
      <c r="R123" s="2"/>
      <c r="S123" s="2"/>
      <c r="T123" s="2"/>
      <c r="U123" s="2"/>
      <c r="V123" s="2"/>
      <c r="X123" s="28"/>
      <c r="Y123" s="462"/>
      <c r="Z123" s="462"/>
      <c r="AC123"/>
    </row>
    <row r="124" spans="1:34" ht="22.5" customHeight="1" x14ac:dyDescent="0.25">
      <c r="C124" s="27"/>
      <c r="D124" s="27"/>
      <c r="E124" s="27"/>
      <c r="F124" s="27"/>
      <c r="G124" s="27"/>
      <c r="H124" s="27"/>
      <c r="I124" s="27"/>
      <c r="J124" s="459"/>
      <c r="K124" s="459"/>
      <c r="L124" s="459"/>
      <c r="M124" s="459"/>
      <c r="N124" s="2"/>
      <c r="O124" s="2"/>
      <c r="P124" s="2"/>
      <c r="Q124" s="2"/>
      <c r="R124" s="459"/>
      <c r="S124" s="459"/>
      <c r="T124" s="459"/>
      <c r="U124" s="459"/>
      <c r="V124" s="2"/>
      <c r="W124" s="2"/>
      <c r="Y124" s="464" t="s">
        <v>265</v>
      </c>
      <c r="Z124" s="464"/>
      <c r="AC124"/>
    </row>
    <row r="125" spans="1:34" ht="22.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459"/>
      <c r="K125" s="459"/>
      <c r="L125" s="459"/>
      <c r="M125" s="459"/>
      <c r="N125" s="2"/>
      <c r="O125" s="2"/>
      <c r="P125" s="2"/>
      <c r="Q125" s="2"/>
      <c r="R125" s="2"/>
      <c r="S125" s="2"/>
      <c r="T125" s="2"/>
      <c r="U125" s="2"/>
      <c r="V125" s="2"/>
      <c r="W125" s="458"/>
      <c r="X125" s="458"/>
      <c r="Y125" s="458"/>
      <c r="Z125" s="458"/>
      <c r="AC125"/>
    </row>
    <row r="126" spans="1:34" ht="22.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458"/>
      <c r="X126" s="458"/>
      <c r="Y126" s="458"/>
      <c r="Z126" s="458"/>
      <c r="AC126"/>
    </row>
    <row r="127" spans="1:34" ht="22.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506" t="s">
        <v>266</v>
      </c>
      <c r="X127" s="506"/>
      <c r="Y127" s="506"/>
      <c r="Z127" s="506"/>
      <c r="AC127"/>
    </row>
    <row r="128" spans="1:34" ht="24.95" customHeight="1" x14ac:dyDescent="0.25">
      <c r="A128" s="11" t="s">
        <v>7</v>
      </c>
      <c r="B128" s="468" t="s">
        <v>8</v>
      </c>
      <c r="C128" s="468"/>
      <c r="D128" s="468"/>
      <c r="E128" s="468"/>
      <c r="F128" s="468"/>
      <c r="G128" s="468"/>
      <c r="H128" s="468"/>
      <c r="I128" s="468"/>
      <c r="J128" s="468"/>
      <c r="K128" s="468" t="s">
        <v>9</v>
      </c>
      <c r="L128" s="468"/>
      <c r="M128" s="468"/>
      <c r="N128" s="468"/>
      <c r="O128" s="468"/>
      <c r="P128" s="468"/>
      <c r="Q128" s="468"/>
      <c r="R128" s="468"/>
      <c r="S128" s="468"/>
      <c r="T128" s="468"/>
      <c r="U128" s="468"/>
      <c r="V128" s="468"/>
      <c r="W128" s="468"/>
      <c r="X128" s="468"/>
      <c r="Y128" s="468"/>
      <c r="Z128" s="468"/>
      <c r="AB128"/>
      <c r="AC128"/>
    </row>
    <row r="129" spans="1:30" ht="44.25" customHeight="1" x14ac:dyDescent="0.25">
      <c r="A129" s="11" t="s">
        <v>76</v>
      </c>
      <c r="B129" s="475" t="s">
        <v>77</v>
      </c>
      <c r="C129" s="475"/>
      <c r="D129" s="475"/>
      <c r="E129" s="475"/>
      <c r="F129" s="475"/>
      <c r="G129" s="475"/>
      <c r="H129" s="475"/>
      <c r="I129" s="475"/>
      <c r="J129" s="475"/>
      <c r="K129" s="10" t="s">
        <v>174</v>
      </c>
      <c r="L129" s="10" t="s">
        <v>178</v>
      </c>
      <c r="M129" s="10" t="s">
        <v>180</v>
      </c>
      <c r="N129" s="10" t="s">
        <v>182</v>
      </c>
      <c r="O129" s="10" t="s">
        <v>184</v>
      </c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11" t="s">
        <v>185</v>
      </c>
      <c r="AB129"/>
      <c r="AC129"/>
      <c r="AD129" t="s">
        <v>176</v>
      </c>
    </row>
    <row r="130" spans="1:30" ht="12.75" customHeight="1" x14ac:dyDescent="0.25">
      <c r="A130" s="17" t="s">
        <v>11</v>
      </c>
      <c r="B130" s="472" t="s">
        <v>12</v>
      </c>
      <c r="C130" s="472"/>
      <c r="D130" s="472"/>
      <c r="E130" s="472"/>
      <c r="F130" s="472"/>
      <c r="G130" s="472"/>
      <c r="H130" s="472"/>
      <c r="I130" s="472"/>
      <c r="J130" s="472"/>
      <c r="K130" s="18" t="s">
        <v>13</v>
      </c>
      <c r="L130" s="18" t="s">
        <v>14</v>
      </c>
      <c r="M130" s="18" t="s">
        <v>15</v>
      </c>
      <c r="N130" s="18" t="s">
        <v>16</v>
      </c>
      <c r="O130" s="18" t="s">
        <v>17</v>
      </c>
      <c r="P130" s="18" t="s">
        <v>18</v>
      </c>
      <c r="Q130" s="18" t="s">
        <v>19</v>
      </c>
      <c r="R130" s="18" t="s">
        <v>20</v>
      </c>
      <c r="S130" s="18" t="s">
        <v>21</v>
      </c>
      <c r="T130" s="18" t="s">
        <v>22</v>
      </c>
      <c r="U130" s="18" t="s">
        <v>23</v>
      </c>
      <c r="V130" s="18" t="s">
        <v>24</v>
      </c>
      <c r="W130" s="18" t="s">
        <v>25</v>
      </c>
      <c r="X130" s="18" t="s">
        <v>26</v>
      </c>
      <c r="Y130" s="18" t="s">
        <v>27</v>
      </c>
      <c r="Z130" s="18" t="s">
        <v>28</v>
      </c>
      <c r="AC130"/>
    </row>
    <row r="131" spans="1:30" ht="22.5" customHeight="1" x14ac:dyDescent="0.25">
      <c r="A131" s="511" t="s">
        <v>78</v>
      </c>
      <c r="B131" s="466" t="s">
        <v>79</v>
      </c>
      <c r="C131" s="466"/>
      <c r="D131" s="466"/>
      <c r="E131" s="466"/>
      <c r="F131" s="466"/>
      <c r="G131" s="466"/>
      <c r="H131" s="466"/>
      <c r="I131" s="466"/>
      <c r="J131" s="21" t="s">
        <v>32</v>
      </c>
      <c r="K131" s="37">
        <f>Z102</f>
        <v>174</v>
      </c>
      <c r="L131" s="48">
        <v>6</v>
      </c>
      <c r="M131" s="48">
        <v>13</v>
      </c>
      <c r="N131" s="48">
        <v>33</v>
      </c>
      <c r="O131" s="48">
        <v>13</v>
      </c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37">
        <f t="shared" ref="Z131:Z136" si="28">SUM(K131:Y131)</f>
        <v>239</v>
      </c>
      <c r="AB131" t="s">
        <v>124</v>
      </c>
      <c r="AC131" s="42" t="s">
        <v>80</v>
      </c>
      <c r="AD131" t="s">
        <v>81</v>
      </c>
    </row>
    <row r="132" spans="1:30" ht="22.5" customHeight="1" x14ac:dyDescent="0.25">
      <c r="A132" s="511"/>
      <c r="B132" s="466"/>
      <c r="C132" s="466"/>
      <c r="D132" s="466"/>
      <c r="E132" s="466"/>
      <c r="F132" s="466"/>
      <c r="G132" s="466"/>
      <c r="H132" s="466"/>
      <c r="I132" s="466"/>
      <c r="J132" s="21" t="s">
        <v>35</v>
      </c>
      <c r="K132" s="37">
        <f>Z103</f>
        <v>173</v>
      </c>
      <c r="L132" s="48">
        <v>2</v>
      </c>
      <c r="M132" s="48">
        <v>13</v>
      </c>
      <c r="N132" s="48">
        <v>23</v>
      </c>
      <c r="O132" s="48">
        <v>11</v>
      </c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37">
        <f t="shared" si="28"/>
        <v>222</v>
      </c>
      <c r="AB132"/>
      <c r="AC132" s="42" t="s">
        <v>80</v>
      </c>
      <c r="AD132" t="s">
        <v>82</v>
      </c>
    </row>
    <row r="133" spans="1:30" ht="22.5" customHeight="1" x14ac:dyDescent="0.25">
      <c r="A133" s="511"/>
      <c r="B133" s="466"/>
      <c r="C133" s="466"/>
      <c r="D133" s="466"/>
      <c r="E133" s="466"/>
      <c r="F133" s="466"/>
      <c r="G133" s="466"/>
      <c r="H133" s="466"/>
      <c r="I133" s="466"/>
      <c r="J133" s="21" t="s">
        <v>37</v>
      </c>
      <c r="K133" s="38">
        <f>SUM(K131:K132)</f>
        <v>347</v>
      </c>
      <c r="L133" s="38">
        <f>SUM(L131:L132)</f>
        <v>8</v>
      </c>
      <c r="M133" s="38">
        <f>SUM(M131:M132)</f>
        <v>26</v>
      </c>
      <c r="N133" s="38">
        <f>SUM(N131:N132)</f>
        <v>56</v>
      </c>
      <c r="O133" s="38">
        <f>SUM(O131:O132)</f>
        <v>24</v>
      </c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38">
        <f t="shared" si="28"/>
        <v>461</v>
      </c>
      <c r="AB133"/>
      <c r="AC133" s="42" t="s">
        <v>133</v>
      </c>
      <c r="AD133" t="s">
        <v>83</v>
      </c>
    </row>
    <row r="134" spans="1:30" ht="22.5" customHeight="1" x14ac:dyDescent="0.25">
      <c r="A134" s="511" t="s">
        <v>84</v>
      </c>
      <c r="B134" s="466" t="s">
        <v>85</v>
      </c>
      <c r="C134" s="466"/>
      <c r="D134" s="466"/>
      <c r="E134" s="466"/>
      <c r="F134" s="466"/>
      <c r="G134" s="466"/>
      <c r="H134" s="466"/>
      <c r="I134" s="466"/>
      <c r="J134" s="21" t="s">
        <v>32</v>
      </c>
      <c r="K134" s="37">
        <f>Z105</f>
        <v>201</v>
      </c>
      <c r="L134" s="48">
        <v>1</v>
      </c>
      <c r="M134" s="48">
        <v>13</v>
      </c>
      <c r="N134" s="48">
        <v>10</v>
      </c>
      <c r="O134" s="48">
        <v>13</v>
      </c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37">
        <f t="shared" si="28"/>
        <v>238</v>
      </c>
      <c r="AB134" s="23" t="s">
        <v>125</v>
      </c>
      <c r="AC134" s="42" t="s">
        <v>128</v>
      </c>
      <c r="AD134" t="s">
        <v>86</v>
      </c>
    </row>
    <row r="135" spans="1:30" ht="22.5" customHeight="1" x14ac:dyDescent="0.25">
      <c r="A135" s="511"/>
      <c r="B135" s="466"/>
      <c r="C135" s="466"/>
      <c r="D135" s="466"/>
      <c r="E135" s="466"/>
      <c r="F135" s="466"/>
      <c r="G135" s="466"/>
      <c r="H135" s="466"/>
      <c r="I135" s="466"/>
      <c r="J135" s="21" t="s">
        <v>35</v>
      </c>
      <c r="K135" s="37">
        <f>Z106</f>
        <v>241</v>
      </c>
      <c r="L135" s="48">
        <v>0</v>
      </c>
      <c r="M135" s="48">
        <v>13</v>
      </c>
      <c r="N135" s="48">
        <v>9</v>
      </c>
      <c r="O135" s="48">
        <v>16</v>
      </c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37">
        <f t="shared" si="28"/>
        <v>279</v>
      </c>
      <c r="AB135"/>
      <c r="AC135" s="42" t="s">
        <v>128</v>
      </c>
      <c r="AD135" t="s">
        <v>87</v>
      </c>
    </row>
    <row r="136" spans="1:30" ht="22.5" customHeight="1" x14ac:dyDescent="0.25">
      <c r="A136" s="511"/>
      <c r="B136" s="466"/>
      <c r="C136" s="466"/>
      <c r="D136" s="466"/>
      <c r="E136" s="466"/>
      <c r="F136" s="466"/>
      <c r="G136" s="466"/>
      <c r="H136" s="466"/>
      <c r="I136" s="466"/>
      <c r="J136" s="21" t="s">
        <v>37</v>
      </c>
      <c r="K136" s="38">
        <f>SUM(K134:K135)</f>
        <v>442</v>
      </c>
      <c r="L136" s="38">
        <f>SUM(L134:L135)</f>
        <v>1</v>
      </c>
      <c r="M136" s="38">
        <f>SUM(M134:M135)</f>
        <v>26</v>
      </c>
      <c r="N136" s="38">
        <f>SUM(N134:N135)</f>
        <v>19</v>
      </c>
      <c r="O136" s="38">
        <f>SUM(O134:O135)</f>
        <v>29</v>
      </c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38">
        <f t="shared" si="28"/>
        <v>517</v>
      </c>
      <c r="AA136" s="31"/>
      <c r="AC136" s="42" t="s">
        <v>134</v>
      </c>
      <c r="AD136" s="1" t="s">
        <v>88</v>
      </c>
    </row>
    <row r="137" spans="1:30" ht="22.5" customHeight="1" x14ac:dyDescent="0.25">
      <c r="A137" s="32" t="s">
        <v>89</v>
      </c>
      <c r="B137" s="475" t="s">
        <v>90</v>
      </c>
      <c r="C137" s="475"/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  <c r="R137" s="475"/>
      <c r="S137" s="475"/>
      <c r="T137" s="475"/>
      <c r="U137" s="475"/>
      <c r="V137" s="475"/>
      <c r="W137" s="475"/>
      <c r="X137" s="475"/>
      <c r="Y137" s="475"/>
      <c r="Z137" s="475"/>
      <c r="AC137" s="42"/>
    </row>
    <row r="138" spans="1:30" ht="39.950000000000003" customHeight="1" x14ac:dyDescent="0.25">
      <c r="A138" s="21" t="s">
        <v>78</v>
      </c>
      <c r="B138" s="507" t="s">
        <v>120</v>
      </c>
      <c r="C138" s="508"/>
      <c r="D138" s="508"/>
      <c r="E138" s="508"/>
      <c r="F138" s="508"/>
      <c r="G138" s="508"/>
      <c r="H138" s="508"/>
      <c r="I138" s="508"/>
      <c r="J138" s="509"/>
      <c r="K138" s="37">
        <f>Z109</f>
        <v>125843</v>
      </c>
      <c r="L138" s="48">
        <v>4006</v>
      </c>
      <c r="M138" s="48">
        <v>2649</v>
      </c>
      <c r="N138" s="48">
        <v>5341</v>
      </c>
      <c r="O138" s="48">
        <v>12707</v>
      </c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37">
        <f>SUM(K138:Y138)</f>
        <v>150546</v>
      </c>
      <c r="AB138" s="39" t="s">
        <v>126</v>
      </c>
      <c r="AC138" s="42" t="s">
        <v>33</v>
      </c>
      <c r="AD138" t="s">
        <v>91</v>
      </c>
    </row>
    <row r="139" spans="1:30" ht="39.950000000000003" customHeight="1" x14ac:dyDescent="0.25">
      <c r="A139" s="21" t="s">
        <v>84</v>
      </c>
      <c r="B139" s="466" t="s">
        <v>92</v>
      </c>
      <c r="C139" s="466"/>
      <c r="D139" s="466"/>
      <c r="E139" s="466"/>
      <c r="F139" s="466"/>
      <c r="G139" s="466"/>
      <c r="H139" s="466"/>
      <c r="I139" s="466"/>
      <c r="J139" s="466"/>
      <c r="K139" s="37">
        <f>Z110</f>
        <v>212</v>
      </c>
      <c r="L139" s="48">
        <v>4</v>
      </c>
      <c r="M139" s="48">
        <v>5</v>
      </c>
      <c r="N139" s="48">
        <v>12</v>
      </c>
      <c r="O139" s="48">
        <v>22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37">
        <f>SUM(K139:Y139)</f>
        <v>255</v>
      </c>
      <c r="AB139"/>
      <c r="AC139" s="42" t="s">
        <v>33</v>
      </c>
      <c r="AD139" t="s">
        <v>93</v>
      </c>
    </row>
    <row r="140" spans="1:30" ht="45.75" customHeight="1" x14ac:dyDescent="0.25">
      <c r="A140" s="21" t="s">
        <v>94</v>
      </c>
      <c r="B140" s="466" t="s">
        <v>95</v>
      </c>
      <c r="C140" s="466"/>
      <c r="D140" s="466"/>
      <c r="E140" s="466"/>
      <c r="F140" s="466"/>
      <c r="G140" s="466"/>
      <c r="H140" s="466"/>
      <c r="I140" s="466"/>
      <c r="J140" s="466"/>
      <c r="K140" s="37">
        <f>Z111</f>
        <v>16488</v>
      </c>
      <c r="L140" s="48">
        <v>521</v>
      </c>
      <c r="M140" s="48">
        <v>348</v>
      </c>
      <c r="N140" s="48">
        <v>888</v>
      </c>
      <c r="O140" s="48">
        <v>1255</v>
      </c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37">
        <f>SUM(K140:Y140)</f>
        <v>19500</v>
      </c>
      <c r="AB140"/>
      <c r="AC140" s="42" t="s">
        <v>33</v>
      </c>
      <c r="AD140" t="s">
        <v>96</v>
      </c>
    </row>
    <row r="141" spans="1:30" ht="39.950000000000003" customHeight="1" x14ac:dyDescent="0.25">
      <c r="A141" s="21" t="s">
        <v>97</v>
      </c>
      <c r="B141" s="466" t="s">
        <v>98</v>
      </c>
      <c r="C141" s="466"/>
      <c r="D141" s="466"/>
      <c r="E141" s="466"/>
      <c r="F141" s="466"/>
      <c r="G141" s="466"/>
      <c r="H141" s="466"/>
      <c r="I141" s="466"/>
      <c r="J141" s="466"/>
      <c r="K141" s="38">
        <f>K138-K139-K140</f>
        <v>109143</v>
      </c>
      <c r="L141" s="38">
        <f>L138-L139-L140</f>
        <v>3481</v>
      </c>
      <c r="M141" s="38">
        <f>M138-M139-M140</f>
        <v>2296</v>
      </c>
      <c r="N141" s="38">
        <f>N138-N139-N140</f>
        <v>4441</v>
      </c>
      <c r="O141" s="38">
        <f>O138-O139-O140</f>
        <v>11430</v>
      </c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38">
        <f>SUM(K141:Y141)</f>
        <v>130791</v>
      </c>
      <c r="AB141" s="23" t="s">
        <v>99</v>
      </c>
      <c r="AC141" s="42" t="s">
        <v>135</v>
      </c>
      <c r="AD141" t="s">
        <v>100</v>
      </c>
    </row>
    <row r="142" spans="1:30" ht="15" customHeight="1" x14ac:dyDescent="0.25">
      <c r="A142" s="24"/>
      <c r="B142" s="33"/>
      <c r="C142" s="510"/>
      <c r="D142" s="510"/>
      <c r="E142" s="510"/>
      <c r="F142" s="510"/>
      <c r="G142" s="510"/>
      <c r="H142" s="510"/>
      <c r="I142" s="510"/>
      <c r="J142" s="510"/>
      <c r="K142" s="510"/>
      <c r="L142" s="510"/>
      <c r="M142" s="510"/>
      <c r="N142" s="510"/>
      <c r="O142" s="510"/>
      <c r="P142" s="510"/>
      <c r="Q142" s="510"/>
      <c r="R142" s="510"/>
      <c r="S142" s="510"/>
      <c r="T142" s="510"/>
      <c r="U142" s="510"/>
      <c r="V142" s="510"/>
      <c r="W142" s="510"/>
      <c r="X142" s="510"/>
      <c r="Y142" s="510"/>
      <c r="Z142" s="25"/>
      <c r="AA142" s="1" t="s">
        <v>74</v>
      </c>
      <c r="AB142" s="25"/>
      <c r="AC142"/>
    </row>
    <row r="143" spans="1:30" ht="15.75" customHeight="1" x14ac:dyDescent="0.25">
      <c r="B143" s="495" t="s">
        <v>251</v>
      </c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 t="s">
        <v>75</v>
      </c>
      <c r="Q143" s="495"/>
      <c r="R143" s="495"/>
      <c r="S143" s="495"/>
      <c r="T143" s="495"/>
      <c r="U143" s="495"/>
      <c r="V143" s="495"/>
      <c r="W143" s="495"/>
      <c r="X143" s="495"/>
      <c r="Y143" s="495"/>
      <c r="AC143"/>
    </row>
    <row r="144" spans="1:30" ht="22.5" customHeight="1" x14ac:dyDescent="0.25">
      <c r="A144" s="24"/>
      <c r="B144" s="496" t="s">
        <v>136</v>
      </c>
      <c r="C144" s="497"/>
      <c r="D144" s="497"/>
      <c r="E144" s="498"/>
      <c r="F144" s="496" t="s">
        <v>137</v>
      </c>
      <c r="G144" s="497"/>
      <c r="H144" s="498"/>
      <c r="I144" s="496" t="s">
        <v>138</v>
      </c>
      <c r="J144" s="497"/>
      <c r="K144" s="498"/>
      <c r="L144" s="502" t="s">
        <v>139</v>
      </c>
      <c r="M144" s="503"/>
      <c r="N144" s="502" t="s">
        <v>140</v>
      </c>
      <c r="O144" s="503"/>
      <c r="P144" s="199" t="s">
        <v>288</v>
      </c>
      <c r="Q144" s="200" t="s">
        <v>289</v>
      </c>
      <c r="R144" s="201" t="s">
        <v>290</v>
      </c>
      <c r="S144" s="202" t="s">
        <v>291</v>
      </c>
      <c r="T144" s="203" t="s">
        <v>292</v>
      </c>
      <c r="U144" s="204" t="s">
        <v>293</v>
      </c>
      <c r="V144" s="205" t="s">
        <v>294</v>
      </c>
      <c r="W144" s="206" t="s">
        <v>295</v>
      </c>
      <c r="X144" s="207" t="s">
        <v>296</v>
      </c>
      <c r="Y144" s="208" t="s">
        <v>297</v>
      </c>
      <c r="AC144"/>
    </row>
    <row r="145" spans="1:34" ht="22.5" customHeight="1" x14ac:dyDescent="0.25">
      <c r="A145" s="24"/>
      <c r="B145" s="499"/>
      <c r="C145" s="500"/>
      <c r="D145" s="500"/>
      <c r="E145" s="501"/>
      <c r="F145" s="499"/>
      <c r="G145" s="500"/>
      <c r="H145" s="501"/>
      <c r="I145" s="499"/>
      <c r="J145" s="500"/>
      <c r="K145" s="501"/>
      <c r="L145" s="504"/>
      <c r="M145" s="505"/>
      <c r="N145" s="504"/>
      <c r="O145" s="505"/>
      <c r="P145" s="209" t="s">
        <v>298</v>
      </c>
      <c r="Q145" s="210" t="s">
        <v>299</v>
      </c>
      <c r="R145" s="211" t="s">
        <v>300</v>
      </c>
      <c r="S145" s="212" t="s">
        <v>301</v>
      </c>
      <c r="T145" s="213" t="s">
        <v>302</v>
      </c>
      <c r="U145" s="214" t="s">
        <v>303</v>
      </c>
      <c r="V145" s="215" t="s">
        <v>304</v>
      </c>
      <c r="W145" s="216" t="s">
        <v>305</v>
      </c>
      <c r="X145" s="217" t="s">
        <v>306</v>
      </c>
      <c r="Y145" s="218" t="s">
        <v>307</v>
      </c>
      <c r="AC145"/>
    </row>
    <row r="146" spans="1:34" ht="22.5" customHeight="1" x14ac:dyDescent="0.25">
      <c r="A146" s="24"/>
      <c r="B146" s="476" t="s">
        <v>308</v>
      </c>
      <c r="C146" s="477"/>
      <c r="D146" s="477"/>
      <c r="E146" s="478"/>
      <c r="F146" s="483" t="s">
        <v>308</v>
      </c>
      <c r="G146" s="484"/>
      <c r="H146" s="485"/>
      <c r="I146" s="483" t="s">
        <v>308</v>
      </c>
      <c r="J146" s="484"/>
      <c r="K146" s="485"/>
      <c r="L146" s="490" t="s">
        <v>308</v>
      </c>
      <c r="M146" s="491"/>
      <c r="N146" s="490" t="s">
        <v>308</v>
      </c>
      <c r="O146" s="491"/>
      <c r="P146" s="219" t="s">
        <v>309</v>
      </c>
      <c r="Q146" s="220" t="s">
        <v>310</v>
      </c>
      <c r="R146" s="221" t="s">
        <v>311</v>
      </c>
      <c r="S146" s="222" t="s">
        <v>312</v>
      </c>
      <c r="T146" s="223" t="s">
        <v>313</v>
      </c>
      <c r="U146" s="224" t="s">
        <v>314</v>
      </c>
      <c r="V146" s="225" t="s">
        <v>315</v>
      </c>
      <c r="W146" s="226" t="s">
        <v>316</v>
      </c>
      <c r="X146" s="227" t="s">
        <v>317</v>
      </c>
      <c r="Y146" s="228" t="s">
        <v>318</v>
      </c>
      <c r="AC146"/>
    </row>
    <row r="147" spans="1:34" ht="22.5" customHeight="1" x14ac:dyDescent="0.25">
      <c r="A147" s="24"/>
      <c r="B147" s="479"/>
      <c r="C147" s="477"/>
      <c r="D147" s="477"/>
      <c r="E147" s="478"/>
      <c r="F147" s="486"/>
      <c r="G147" s="484"/>
      <c r="H147" s="485"/>
      <c r="I147" s="486"/>
      <c r="J147" s="484"/>
      <c r="K147" s="485"/>
      <c r="L147" s="492"/>
      <c r="M147" s="491"/>
      <c r="N147" s="492"/>
      <c r="O147" s="491"/>
      <c r="P147" s="229" t="s">
        <v>319</v>
      </c>
      <c r="Q147" s="230" t="s">
        <v>320</v>
      </c>
      <c r="R147" s="231" t="s">
        <v>321</v>
      </c>
      <c r="S147" s="232" t="s">
        <v>322</v>
      </c>
      <c r="T147" s="233" t="s">
        <v>323</v>
      </c>
      <c r="U147" s="234" t="s">
        <v>324</v>
      </c>
      <c r="V147" s="235" t="s">
        <v>325</v>
      </c>
      <c r="W147" s="236" t="s">
        <v>326</v>
      </c>
      <c r="X147" s="237" t="s">
        <v>327</v>
      </c>
      <c r="Y147" s="238" t="s">
        <v>328</v>
      </c>
      <c r="AC147"/>
    </row>
    <row r="148" spans="1:34" ht="22.5" customHeight="1" x14ac:dyDescent="0.25">
      <c r="A148" s="24"/>
      <c r="B148" s="480"/>
      <c r="C148" s="481"/>
      <c r="D148" s="481"/>
      <c r="E148" s="482"/>
      <c r="F148" s="487"/>
      <c r="G148" s="488"/>
      <c r="H148" s="489"/>
      <c r="I148" s="487"/>
      <c r="J148" s="488"/>
      <c r="K148" s="489"/>
      <c r="L148" s="493"/>
      <c r="M148" s="494"/>
      <c r="N148" s="493"/>
      <c r="O148" s="494"/>
      <c r="P148" s="239" t="s">
        <v>329</v>
      </c>
      <c r="Q148" s="240" t="s">
        <v>330</v>
      </c>
      <c r="R148" s="241" t="s">
        <v>331</v>
      </c>
      <c r="S148" s="242" t="s">
        <v>332</v>
      </c>
      <c r="T148" s="243" t="s">
        <v>333</v>
      </c>
      <c r="U148" s="244" t="s">
        <v>334</v>
      </c>
      <c r="V148" s="245" t="s">
        <v>335</v>
      </c>
      <c r="W148" s="246" t="s">
        <v>336</v>
      </c>
      <c r="X148" s="247" t="s">
        <v>337</v>
      </c>
      <c r="Y148" s="248" t="s">
        <v>338</v>
      </c>
      <c r="AC148"/>
    </row>
    <row r="149" spans="1:34" ht="15" customHeight="1" x14ac:dyDescent="0.25">
      <c r="AC149"/>
    </row>
    <row r="150" spans="1:34" ht="15.75" customHeight="1" x14ac:dyDescent="0.25">
      <c r="A150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  <c r="U150" s="459"/>
      <c r="V150" s="459"/>
      <c r="W150" s="459"/>
      <c r="X150" s="27"/>
      <c r="Y150" s="2"/>
      <c r="Z150" s="2"/>
      <c r="AA150" s="3"/>
      <c r="AC150"/>
      <c r="AD150" t="s">
        <v>257</v>
      </c>
      <c r="AH150" s="46" t="s">
        <v>286</v>
      </c>
    </row>
    <row r="151" spans="1:34" ht="22.5" customHeight="1" x14ac:dyDescent="0.25">
      <c r="I151" s="459" t="s">
        <v>5</v>
      </c>
      <c r="J151" s="459"/>
      <c r="K151" s="459"/>
      <c r="L151" s="459"/>
      <c r="M151" s="2" t="s">
        <v>250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8"/>
      <c r="Y151" s="462" t="s">
        <v>2</v>
      </c>
      <c r="Z151" s="462"/>
      <c r="AC151"/>
      <c r="AH151" s="46" t="s">
        <v>285</v>
      </c>
    </row>
    <row r="152" spans="1:34" ht="22.5" customHeight="1" x14ac:dyDescent="0.25">
      <c r="I152" s="459" t="s">
        <v>6</v>
      </c>
      <c r="J152" s="459"/>
      <c r="K152" s="459"/>
      <c r="L152" s="459"/>
      <c r="M152" s="2" t="s">
        <v>249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8"/>
      <c r="Y152" s="462"/>
      <c r="Z152" s="462"/>
      <c r="AC152"/>
    </row>
    <row r="153" spans="1:34" ht="22.5" customHeight="1" x14ac:dyDescent="0.25">
      <c r="J153" s="459"/>
      <c r="K153" s="459"/>
      <c r="L153" s="459"/>
      <c r="M153" s="459"/>
      <c r="N153" s="2"/>
      <c r="O153" s="2"/>
      <c r="P153" s="2"/>
      <c r="Q153" s="2"/>
      <c r="R153" s="459"/>
      <c r="S153" s="459"/>
      <c r="T153" s="459"/>
      <c r="U153" s="459"/>
      <c r="V153" s="2"/>
      <c r="W153" s="2"/>
      <c r="Y153" s="464" t="s">
        <v>257</v>
      </c>
      <c r="Z153" s="464"/>
      <c r="AC153"/>
    </row>
    <row r="154" spans="1:34" ht="22.5" customHeight="1" x14ac:dyDescent="0.25">
      <c r="J154" s="459"/>
      <c r="K154" s="459"/>
      <c r="L154" s="459"/>
      <c r="M154" s="459"/>
      <c r="N154" s="2"/>
      <c r="O154" s="2"/>
      <c r="P154" s="2"/>
      <c r="Q154" s="2"/>
      <c r="R154" s="2"/>
      <c r="S154" s="2"/>
      <c r="T154" s="2"/>
      <c r="U154" s="2"/>
      <c r="V154" s="2"/>
      <c r="W154" s="458"/>
      <c r="X154" s="458"/>
      <c r="Y154" s="458"/>
      <c r="Z154" s="458"/>
      <c r="AC154"/>
    </row>
    <row r="155" spans="1:34" ht="22.5" customHeight="1" x14ac:dyDescent="0.25"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458"/>
      <c r="X155" s="458"/>
      <c r="Y155" s="458"/>
      <c r="Z155" s="458"/>
      <c r="AC155"/>
    </row>
    <row r="156" spans="1:34" ht="22.5" customHeight="1" x14ac:dyDescent="0.25"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506" t="s">
        <v>258</v>
      </c>
      <c r="X156" s="506"/>
      <c r="Y156" s="506"/>
      <c r="Z156" s="506"/>
      <c r="AC156"/>
    </row>
    <row r="157" spans="1:34" ht="24.95" customHeight="1" x14ac:dyDescent="0.25">
      <c r="A157" s="11" t="s">
        <v>7</v>
      </c>
      <c r="B157" s="468" t="s">
        <v>8</v>
      </c>
      <c r="C157" s="468"/>
      <c r="D157" s="468"/>
      <c r="E157" s="468"/>
      <c r="F157" s="468"/>
      <c r="G157" s="468"/>
      <c r="H157" s="468"/>
      <c r="I157" s="468"/>
      <c r="J157" s="468"/>
      <c r="K157" s="468" t="s">
        <v>9</v>
      </c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C157"/>
    </row>
    <row r="158" spans="1:34" ht="48.75" customHeight="1" x14ac:dyDescent="0.25">
      <c r="A158" s="11" t="s">
        <v>101</v>
      </c>
      <c r="B158" s="475" t="s">
        <v>102</v>
      </c>
      <c r="C158" s="475"/>
      <c r="D158" s="475"/>
      <c r="E158" s="475"/>
      <c r="F158" s="475"/>
      <c r="G158" s="475"/>
      <c r="H158" s="475"/>
      <c r="I158" s="475"/>
      <c r="J158" s="475"/>
      <c r="K158" s="10" t="s">
        <v>145</v>
      </c>
      <c r="L158" s="10" t="s">
        <v>147</v>
      </c>
      <c r="M158" s="10" t="s">
        <v>149</v>
      </c>
      <c r="N158" s="10" t="s">
        <v>151</v>
      </c>
      <c r="O158" s="10" t="s">
        <v>153</v>
      </c>
      <c r="P158" s="10" t="s">
        <v>155</v>
      </c>
      <c r="Q158" s="10" t="s">
        <v>157</v>
      </c>
      <c r="R158" s="10" t="s">
        <v>159</v>
      </c>
      <c r="S158" s="10" t="s">
        <v>161</v>
      </c>
      <c r="T158" s="10" t="s">
        <v>163</v>
      </c>
      <c r="U158" s="10" t="s">
        <v>165</v>
      </c>
      <c r="V158" s="10" t="s">
        <v>167</v>
      </c>
      <c r="W158" s="10" t="s">
        <v>169</v>
      </c>
      <c r="X158" s="10" t="s">
        <v>171</v>
      </c>
      <c r="Y158" s="10" t="s">
        <v>173</v>
      </c>
      <c r="Z158" s="11" t="s">
        <v>174</v>
      </c>
      <c r="AC158"/>
      <c r="AD158" t="s">
        <v>143</v>
      </c>
    </row>
    <row r="159" spans="1:34" ht="12.75" customHeight="1" x14ac:dyDescent="0.25">
      <c r="A159" s="17" t="s">
        <v>11</v>
      </c>
      <c r="B159" s="472" t="s">
        <v>12</v>
      </c>
      <c r="C159" s="472"/>
      <c r="D159" s="472"/>
      <c r="E159" s="472"/>
      <c r="F159" s="472"/>
      <c r="G159" s="472"/>
      <c r="H159" s="472"/>
      <c r="I159" s="472"/>
      <c r="J159" s="472"/>
      <c r="K159" s="18" t="s">
        <v>13</v>
      </c>
      <c r="L159" s="18" t="s">
        <v>14</v>
      </c>
      <c r="M159" s="18" t="s">
        <v>15</v>
      </c>
      <c r="N159" s="18" t="s">
        <v>16</v>
      </c>
      <c r="O159" s="18" t="s">
        <v>17</v>
      </c>
      <c r="P159" s="18" t="s">
        <v>18</v>
      </c>
      <c r="Q159" s="18" t="s">
        <v>19</v>
      </c>
      <c r="R159" s="18" t="s">
        <v>20</v>
      </c>
      <c r="S159" s="18" t="s">
        <v>21</v>
      </c>
      <c r="T159" s="18" t="s">
        <v>22</v>
      </c>
      <c r="U159" s="18" t="s">
        <v>23</v>
      </c>
      <c r="V159" s="18" t="s">
        <v>24</v>
      </c>
      <c r="W159" s="18" t="s">
        <v>25</v>
      </c>
      <c r="X159" s="18" t="s">
        <v>26</v>
      </c>
      <c r="Y159" s="18" t="s">
        <v>27</v>
      </c>
      <c r="Z159" s="18" t="s">
        <v>28</v>
      </c>
      <c r="AC159"/>
    </row>
    <row r="160" spans="1:34" ht="33" customHeight="1" x14ac:dyDescent="0.25">
      <c r="A160" s="513" t="s">
        <v>103</v>
      </c>
      <c r="B160" s="513"/>
      <c r="C160" s="513"/>
      <c r="D160" s="513"/>
      <c r="E160" s="513"/>
      <c r="F160" s="513"/>
      <c r="G160" s="513"/>
      <c r="H160" s="513"/>
      <c r="I160" s="513"/>
      <c r="J160" s="513"/>
      <c r="K160" s="514"/>
      <c r="L160" s="514"/>
      <c r="M160" s="514"/>
      <c r="N160" s="514"/>
      <c r="O160" s="514"/>
      <c r="P160" s="514"/>
      <c r="Q160" s="514"/>
      <c r="R160" s="514"/>
      <c r="S160" s="514"/>
      <c r="T160" s="514"/>
      <c r="U160" s="514"/>
      <c r="V160" s="514"/>
      <c r="W160" s="514"/>
      <c r="X160" s="514"/>
      <c r="Y160" s="514"/>
      <c r="Z160" s="514"/>
      <c r="AC160"/>
    </row>
    <row r="161" spans="1:31" ht="33" customHeight="1" x14ac:dyDescent="0.25">
      <c r="A161" s="21" t="s">
        <v>186</v>
      </c>
      <c r="B161" s="512" t="s">
        <v>187</v>
      </c>
      <c r="C161" s="512"/>
      <c r="D161" s="512"/>
      <c r="E161" s="512"/>
      <c r="F161" s="512"/>
      <c r="G161" s="512"/>
      <c r="H161" s="512"/>
      <c r="I161" s="512"/>
      <c r="J161" s="512"/>
      <c r="K161" s="48">
        <v>916</v>
      </c>
      <c r="L161" s="48">
        <v>1194</v>
      </c>
      <c r="M161" s="48">
        <v>412</v>
      </c>
      <c r="N161" s="48">
        <v>57</v>
      </c>
      <c r="O161" s="48">
        <v>96</v>
      </c>
      <c r="P161" s="48">
        <v>857</v>
      </c>
      <c r="Q161" s="48">
        <v>827</v>
      </c>
      <c r="R161" s="48">
        <v>49</v>
      </c>
      <c r="S161" s="48">
        <v>63</v>
      </c>
      <c r="T161" s="48">
        <v>575</v>
      </c>
      <c r="U161" s="48">
        <v>193</v>
      </c>
      <c r="V161" s="48">
        <v>35</v>
      </c>
      <c r="W161" s="48">
        <v>151</v>
      </c>
      <c r="X161" s="48">
        <v>509</v>
      </c>
      <c r="Y161" s="48">
        <v>39</v>
      </c>
      <c r="Z161" s="37">
        <f t="shared" ref="Z161:Z177" si="29">SUM(K161:Y161)</f>
        <v>5973</v>
      </c>
      <c r="AC161" s="1" t="s">
        <v>33</v>
      </c>
      <c r="AD161" s="1" t="s">
        <v>141</v>
      </c>
      <c r="AE161" t="s">
        <v>188</v>
      </c>
    </row>
    <row r="162" spans="1:31" ht="33" customHeight="1" x14ac:dyDescent="0.25">
      <c r="A162" s="21" t="s">
        <v>189</v>
      </c>
      <c r="B162" s="512" t="s">
        <v>190</v>
      </c>
      <c r="C162" s="512"/>
      <c r="D162" s="512"/>
      <c r="E162" s="512"/>
      <c r="F162" s="512"/>
      <c r="G162" s="512"/>
      <c r="H162" s="512"/>
      <c r="I162" s="512"/>
      <c r="J162" s="512"/>
      <c r="K162" s="48">
        <v>203</v>
      </c>
      <c r="L162" s="48">
        <v>173</v>
      </c>
      <c r="M162" s="48">
        <v>182</v>
      </c>
      <c r="N162" s="48">
        <v>85</v>
      </c>
      <c r="O162" s="48">
        <v>59</v>
      </c>
      <c r="P162" s="48">
        <v>158</v>
      </c>
      <c r="Q162" s="48">
        <v>185</v>
      </c>
      <c r="R162" s="48">
        <v>25</v>
      </c>
      <c r="S162" s="48">
        <v>54</v>
      </c>
      <c r="T162" s="48">
        <v>96</v>
      </c>
      <c r="U162" s="48">
        <v>59</v>
      </c>
      <c r="V162" s="48">
        <v>42</v>
      </c>
      <c r="W162" s="48">
        <v>61</v>
      </c>
      <c r="X162" s="48">
        <v>103</v>
      </c>
      <c r="Y162" s="48">
        <v>41</v>
      </c>
      <c r="Z162" s="37">
        <f t="shared" si="29"/>
        <v>1526</v>
      </c>
      <c r="AC162" s="1" t="s">
        <v>33</v>
      </c>
      <c r="AD162" s="1" t="s">
        <v>141</v>
      </c>
      <c r="AE162" t="s">
        <v>191</v>
      </c>
    </row>
    <row r="163" spans="1:31" ht="33" customHeight="1" x14ac:dyDescent="0.25">
      <c r="A163" s="21" t="s">
        <v>192</v>
      </c>
      <c r="B163" s="512" t="s">
        <v>193</v>
      </c>
      <c r="C163" s="512"/>
      <c r="D163" s="512"/>
      <c r="E163" s="512"/>
      <c r="F163" s="512"/>
      <c r="G163" s="512"/>
      <c r="H163" s="512"/>
      <c r="I163" s="512"/>
      <c r="J163" s="512"/>
      <c r="K163" s="48">
        <v>104</v>
      </c>
      <c r="L163" s="48">
        <v>131</v>
      </c>
      <c r="M163" s="48">
        <v>191</v>
      </c>
      <c r="N163" s="48">
        <v>121</v>
      </c>
      <c r="O163" s="48">
        <v>94</v>
      </c>
      <c r="P163" s="48">
        <v>189</v>
      </c>
      <c r="Q163" s="48">
        <v>279</v>
      </c>
      <c r="R163" s="48">
        <v>243</v>
      </c>
      <c r="S163" s="48">
        <v>32</v>
      </c>
      <c r="T163" s="48">
        <v>80</v>
      </c>
      <c r="U163" s="48">
        <v>104</v>
      </c>
      <c r="V163" s="48">
        <v>51</v>
      </c>
      <c r="W163" s="48">
        <v>47</v>
      </c>
      <c r="X163" s="48">
        <v>106</v>
      </c>
      <c r="Y163" s="48">
        <v>19</v>
      </c>
      <c r="Z163" s="37">
        <f t="shared" si="29"/>
        <v>1791</v>
      </c>
      <c r="AC163" s="1" t="s">
        <v>33</v>
      </c>
      <c r="AD163" s="1" t="s">
        <v>141</v>
      </c>
      <c r="AE163" t="s">
        <v>194</v>
      </c>
    </row>
    <row r="164" spans="1:31" ht="33" customHeight="1" x14ac:dyDescent="0.25">
      <c r="A164" s="21" t="s">
        <v>195</v>
      </c>
      <c r="B164" s="512" t="s">
        <v>196</v>
      </c>
      <c r="C164" s="512"/>
      <c r="D164" s="512"/>
      <c r="E164" s="512"/>
      <c r="F164" s="512"/>
      <c r="G164" s="512"/>
      <c r="H164" s="512"/>
      <c r="I164" s="512"/>
      <c r="J164" s="512"/>
      <c r="K164" s="48">
        <v>223</v>
      </c>
      <c r="L164" s="48">
        <v>530</v>
      </c>
      <c r="M164" s="48">
        <v>128</v>
      </c>
      <c r="N164" s="48">
        <v>25</v>
      </c>
      <c r="O164" s="48">
        <v>59</v>
      </c>
      <c r="P164" s="48">
        <v>237</v>
      </c>
      <c r="Q164" s="48">
        <v>225</v>
      </c>
      <c r="R164" s="48">
        <v>31</v>
      </c>
      <c r="S164" s="48">
        <v>19</v>
      </c>
      <c r="T164" s="48">
        <v>269</v>
      </c>
      <c r="U164" s="48">
        <v>64</v>
      </c>
      <c r="V164" s="48">
        <v>14</v>
      </c>
      <c r="W164" s="48">
        <v>29</v>
      </c>
      <c r="X164" s="48">
        <v>108</v>
      </c>
      <c r="Y164" s="48">
        <v>11</v>
      </c>
      <c r="Z164" s="37">
        <f t="shared" si="29"/>
        <v>1972</v>
      </c>
      <c r="AC164" s="1" t="s">
        <v>33</v>
      </c>
      <c r="AD164" s="1" t="s">
        <v>141</v>
      </c>
      <c r="AE164" t="s">
        <v>197</v>
      </c>
    </row>
    <row r="165" spans="1:31" ht="33" customHeight="1" x14ac:dyDescent="0.25">
      <c r="A165" s="21" t="s">
        <v>198</v>
      </c>
      <c r="B165" s="512" t="s">
        <v>199</v>
      </c>
      <c r="C165" s="512"/>
      <c r="D165" s="512"/>
      <c r="E165" s="512"/>
      <c r="F165" s="512"/>
      <c r="G165" s="512"/>
      <c r="H165" s="512"/>
      <c r="I165" s="512"/>
      <c r="J165" s="512"/>
      <c r="K165" s="48">
        <v>85</v>
      </c>
      <c r="L165" s="48">
        <v>146</v>
      </c>
      <c r="M165" s="48">
        <v>169</v>
      </c>
      <c r="N165" s="48">
        <v>102</v>
      </c>
      <c r="O165" s="48">
        <v>98</v>
      </c>
      <c r="P165" s="48">
        <v>146</v>
      </c>
      <c r="Q165" s="48">
        <v>242</v>
      </c>
      <c r="R165" s="48">
        <v>34</v>
      </c>
      <c r="S165" s="48">
        <v>28</v>
      </c>
      <c r="T165" s="48">
        <v>89</v>
      </c>
      <c r="U165" s="48">
        <v>101</v>
      </c>
      <c r="V165" s="48">
        <v>45</v>
      </c>
      <c r="W165" s="48">
        <v>44</v>
      </c>
      <c r="X165" s="48">
        <v>80</v>
      </c>
      <c r="Y165" s="48">
        <v>12</v>
      </c>
      <c r="Z165" s="37">
        <f t="shared" si="29"/>
        <v>1421</v>
      </c>
      <c r="AC165" s="1" t="s">
        <v>33</v>
      </c>
      <c r="AD165" s="1" t="s">
        <v>141</v>
      </c>
      <c r="AE165" t="s">
        <v>200</v>
      </c>
    </row>
    <row r="166" spans="1:31" ht="33" customHeight="1" x14ac:dyDescent="0.25">
      <c r="A166" s="21" t="s">
        <v>201</v>
      </c>
      <c r="B166" s="512" t="s">
        <v>202</v>
      </c>
      <c r="C166" s="512"/>
      <c r="D166" s="512"/>
      <c r="E166" s="512"/>
      <c r="F166" s="512"/>
      <c r="G166" s="512"/>
      <c r="H166" s="512"/>
      <c r="I166" s="512"/>
      <c r="J166" s="512"/>
      <c r="K166" s="48">
        <v>274</v>
      </c>
      <c r="L166" s="48">
        <v>377</v>
      </c>
      <c r="M166" s="48">
        <v>178</v>
      </c>
      <c r="N166" s="48">
        <v>65</v>
      </c>
      <c r="O166" s="48">
        <v>78</v>
      </c>
      <c r="P166" s="48">
        <v>261</v>
      </c>
      <c r="Q166" s="48">
        <v>259</v>
      </c>
      <c r="R166" s="48">
        <v>34</v>
      </c>
      <c r="S166" s="48">
        <v>11</v>
      </c>
      <c r="T166" s="48">
        <v>178</v>
      </c>
      <c r="U166" s="48">
        <v>89</v>
      </c>
      <c r="V166" s="48">
        <v>30</v>
      </c>
      <c r="W166" s="48">
        <v>62</v>
      </c>
      <c r="X166" s="48">
        <v>129</v>
      </c>
      <c r="Y166" s="48">
        <v>18</v>
      </c>
      <c r="Z166" s="37">
        <f t="shared" si="29"/>
        <v>2043</v>
      </c>
      <c r="AC166" s="1" t="s">
        <v>33</v>
      </c>
      <c r="AD166" s="1" t="s">
        <v>141</v>
      </c>
      <c r="AE166" t="s">
        <v>203</v>
      </c>
    </row>
    <row r="167" spans="1:31" ht="33" customHeight="1" x14ac:dyDescent="0.25">
      <c r="A167" s="21" t="s">
        <v>204</v>
      </c>
      <c r="B167" s="512" t="s">
        <v>205</v>
      </c>
      <c r="C167" s="512"/>
      <c r="D167" s="512"/>
      <c r="E167" s="512"/>
      <c r="F167" s="512"/>
      <c r="G167" s="512"/>
      <c r="H167" s="512"/>
      <c r="I167" s="512"/>
      <c r="J167" s="512"/>
      <c r="K167" s="48">
        <v>346</v>
      </c>
      <c r="L167" s="48">
        <v>369</v>
      </c>
      <c r="M167" s="48">
        <v>220</v>
      </c>
      <c r="N167" s="48">
        <v>70</v>
      </c>
      <c r="O167" s="48">
        <v>83</v>
      </c>
      <c r="P167" s="48">
        <v>714</v>
      </c>
      <c r="Q167" s="48">
        <v>268</v>
      </c>
      <c r="R167" s="48">
        <v>56</v>
      </c>
      <c r="S167" s="48">
        <v>40</v>
      </c>
      <c r="T167" s="48">
        <v>511</v>
      </c>
      <c r="U167" s="48">
        <v>60</v>
      </c>
      <c r="V167" s="48">
        <v>42</v>
      </c>
      <c r="W167" s="48">
        <v>79</v>
      </c>
      <c r="X167" s="48">
        <v>73</v>
      </c>
      <c r="Y167" s="48">
        <v>15</v>
      </c>
      <c r="Z167" s="37">
        <f t="shared" si="29"/>
        <v>2946</v>
      </c>
      <c r="AC167" s="1" t="s">
        <v>33</v>
      </c>
      <c r="AD167" s="1" t="s">
        <v>141</v>
      </c>
      <c r="AE167" t="s">
        <v>206</v>
      </c>
    </row>
    <row r="168" spans="1:31" ht="33" customHeight="1" x14ac:dyDescent="0.25">
      <c r="A168" s="21" t="s">
        <v>207</v>
      </c>
      <c r="B168" s="512" t="s">
        <v>208</v>
      </c>
      <c r="C168" s="512"/>
      <c r="D168" s="512"/>
      <c r="E168" s="512"/>
      <c r="F168" s="512"/>
      <c r="G168" s="512"/>
      <c r="H168" s="512"/>
      <c r="I168" s="512"/>
      <c r="J168" s="512"/>
      <c r="K168" s="48">
        <v>97</v>
      </c>
      <c r="L168" s="48">
        <v>122</v>
      </c>
      <c r="M168" s="48">
        <v>259</v>
      </c>
      <c r="N168" s="48">
        <v>143</v>
      </c>
      <c r="O168" s="48">
        <v>235</v>
      </c>
      <c r="P168" s="48">
        <v>438</v>
      </c>
      <c r="Q168" s="48">
        <v>126</v>
      </c>
      <c r="R168" s="48">
        <v>27</v>
      </c>
      <c r="S168" s="48">
        <v>62</v>
      </c>
      <c r="T168" s="48">
        <v>2417</v>
      </c>
      <c r="U168" s="48">
        <v>1226</v>
      </c>
      <c r="V168" s="48">
        <v>1994</v>
      </c>
      <c r="W168" s="48">
        <v>110</v>
      </c>
      <c r="X168" s="48">
        <v>65</v>
      </c>
      <c r="Y168" s="48">
        <v>30</v>
      </c>
      <c r="Z168" s="37">
        <f t="shared" si="29"/>
        <v>7351</v>
      </c>
      <c r="AC168" s="1" t="s">
        <v>33</v>
      </c>
      <c r="AD168" s="1" t="s">
        <v>141</v>
      </c>
      <c r="AE168" t="s">
        <v>209</v>
      </c>
    </row>
    <row r="169" spans="1:31" ht="33" customHeight="1" x14ac:dyDescent="0.25">
      <c r="A169" s="21" t="s">
        <v>210</v>
      </c>
      <c r="B169" s="512" t="s">
        <v>211</v>
      </c>
      <c r="C169" s="512"/>
      <c r="D169" s="512"/>
      <c r="E169" s="512"/>
      <c r="F169" s="512"/>
      <c r="G169" s="512"/>
      <c r="H169" s="512"/>
      <c r="I169" s="512"/>
      <c r="J169" s="512"/>
      <c r="K169" s="48">
        <v>231</v>
      </c>
      <c r="L169" s="48">
        <v>1849</v>
      </c>
      <c r="M169" s="48">
        <v>6049</v>
      </c>
      <c r="N169" s="48">
        <v>6881</v>
      </c>
      <c r="O169" s="48">
        <v>5298</v>
      </c>
      <c r="P169" s="48">
        <v>4885</v>
      </c>
      <c r="Q169" s="48">
        <v>3459</v>
      </c>
      <c r="R169" s="48">
        <v>1817</v>
      </c>
      <c r="S169" s="48">
        <v>3288</v>
      </c>
      <c r="T169" s="48">
        <v>1407</v>
      </c>
      <c r="U169" s="48">
        <v>2943</v>
      </c>
      <c r="V169" s="48">
        <v>2607</v>
      </c>
      <c r="W169" s="48">
        <v>2717</v>
      </c>
      <c r="X169" s="48">
        <v>543</v>
      </c>
      <c r="Y169" s="48">
        <v>1542</v>
      </c>
      <c r="Z169" s="37">
        <f t="shared" si="29"/>
        <v>45516</v>
      </c>
      <c r="AC169" s="1" t="s">
        <v>33</v>
      </c>
      <c r="AD169" s="1" t="s">
        <v>141</v>
      </c>
      <c r="AE169" t="s">
        <v>212</v>
      </c>
    </row>
    <row r="170" spans="1:31" ht="33" customHeight="1" x14ac:dyDescent="0.25">
      <c r="A170" s="21" t="s">
        <v>213</v>
      </c>
      <c r="B170" s="512" t="s">
        <v>214</v>
      </c>
      <c r="C170" s="512"/>
      <c r="D170" s="512"/>
      <c r="E170" s="512"/>
      <c r="F170" s="512"/>
      <c r="G170" s="512"/>
      <c r="H170" s="512"/>
      <c r="I170" s="512"/>
      <c r="J170" s="512"/>
      <c r="K170" s="48">
        <v>104</v>
      </c>
      <c r="L170" s="48">
        <v>136</v>
      </c>
      <c r="M170" s="48">
        <v>100</v>
      </c>
      <c r="N170" s="48">
        <v>34</v>
      </c>
      <c r="O170" s="48">
        <v>44</v>
      </c>
      <c r="P170" s="48">
        <v>92</v>
      </c>
      <c r="Q170" s="48">
        <v>68</v>
      </c>
      <c r="R170" s="48">
        <v>23</v>
      </c>
      <c r="S170" s="48">
        <v>16</v>
      </c>
      <c r="T170" s="48">
        <v>77</v>
      </c>
      <c r="U170" s="48">
        <v>46</v>
      </c>
      <c r="V170" s="48">
        <v>18</v>
      </c>
      <c r="W170" s="48">
        <v>42</v>
      </c>
      <c r="X170" s="48">
        <v>65</v>
      </c>
      <c r="Y170" s="48">
        <v>13</v>
      </c>
      <c r="Z170" s="37">
        <f t="shared" si="29"/>
        <v>878</v>
      </c>
      <c r="AC170" s="1" t="s">
        <v>33</v>
      </c>
      <c r="AD170" s="1" t="s">
        <v>141</v>
      </c>
      <c r="AE170" t="s">
        <v>215</v>
      </c>
    </row>
    <row r="171" spans="1:31" ht="33" customHeight="1" x14ac:dyDescent="0.25">
      <c r="A171" s="21" t="s">
        <v>216</v>
      </c>
      <c r="B171" s="512" t="s">
        <v>217</v>
      </c>
      <c r="C171" s="512"/>
      <c r="D171" s="512"/>
      <c r="E171" s="512"/>
      <c r="F171" s="512"/>
      <c r="G171" s="512"/>
      <c r="H171" s="512"/>
      <c r="I171" s="512"/>
      <c r="J171" s="512"/>
      <c r="K171" s="48">
        <v>151</v>
      </c>
      <c r="L171" s="48">
        <v>246</v>
      </c>
      <c r="M171" s="48">
        <v>210</v>
      </c>
      <c r="N171" s="48">
        <v>139</v>
      </c>
      <c r="O171" s="48">
        <v>121</v>
      </c>
      <c r="P171" s="48">
        <v>162</v>
      </c>
      <c r="Q171" s="48">
        <v>192</v>
      </c>
      <c r="R171" s="48">
        <v>55</v>
      </c>
      <c r="S171" s="48">
        <v>44</v>
      </c>
      <c r="T171" s="48">
        <v>142</v>
      </c>
      <c r="U171" s="48">
        <v>110</v>
      </c>
      <c r="V171" s="48">
        <v>48</v>
      </c>
      <c r="W171" s="48">
        <v>92</v>
      </c>
      <c r="X171" s="48">
        <v>98</v>
      </c>
      <c r="Y171" s="48">
        <v>19</v>
      </c>
      <c r="Z171" s="37">
        <f t="shared" si="29"/>
        <v>1829</v>
      </c>
      <c r="AC171" s="1" t="s">
        <v>33</v>
      </c>
      <c r="AD171" s="1" t="s">
        <v>141</v>
      </c>
      <c r="AE171" t="s">
        <v>218</v>
      </c>
    </row>
    <row r="172" spans="1:31" ht="33" customHeight="1" x14ac:dyDescent="0.25">
      <c r="A172" s="21" t="s">
        <v>219</v>
      </c>
      <c r="B172" s="512" t="s">
        <v>220</v>
      </c>
      <c r="C172" s="512"/>
      <c r="D172" s="512"/>
      <c r="E172" s="512"/>
      <c r="F172" s="512"/>
      <c r="G172" s="512"/>
      <c r="H172" s="512"/>
      <c r="I172" s="512"/>
      <c r="J172" s="512"/>
      <c r="K172" s="48">
        <v>61</v>
      </c>
      <c r="L172" s="48">
        <v>91</v>
      </c>
      <c r="M172" s="48">
        <v>119</v>
      </c>
      <c r="N172" s="48">
        <v>63</v>
      </c>
      <c r="O172" s="48">
        <v>62</v>
      </c>
      <c r="P172" s="48">
        <v>95</v>
      </c>
      <c r="Q172" s="48">
        <v>69</v>
      </c>
      <c r="R172" s="48">
        <v>52</v>
      </c>
      <c r="S172" s="48">
        <v>15</v>
      </c>
      <c r="T172" s="48">
        <v>52</v>
      </c>
      <c r="U172" s="48">
        <v>55</v>
      </c>
      <c r="V172" s="48">
        <v>31</v>
      </c>
      <c r="W172" s="48">
        <v>35</v>
      </c>
      <c r="X172" s="48">
        <v>79</v>
      </c>
      <c r="Y172" s="48">
        <v>9</v>
      </c>
      <c r="Z172" s="37">
        <f t="shared" si="29"/>
        <v>888</v>
      </c>
      <c r="AC172" s="1" t="s">
        <v>33</v>
      </c>
      <c r="AD172" s="1" t="s">
        <v>141</v>
      </c>
      <c r="AE172" t="s">
        <v>221</v>
      </c>
    </row>
    <row r="173" spans="1:31" ht="33" customHeight="1" x14ac:dyDescent="0.25">
      <c r="A173" s="21" t="s">
        <v>222</v>
      </c>
      <c r="B173" s="512" t="s">
        <v>223</v>
      </c>
      <c r="C173" s="512"/>
      <c r="D173" s="512"/>
      <c r="E173" s="512"/>
      <c r="F173" s="512"/>
      <c r="G173" s="512"/>
      <c r="H173" s="512"/>
      <c r="I173" s="512"/>
      <c r="J173" s="512"/>
      <c r="K173" s="48">
        <v>612</v>
      </c>
      <c r="L173" s="48">
        <v>414</v>
      </c>
      <c r="M173" s="48">
        <v>286</v>
      </c>
      <c r="N173" s="48">
        <v>12</v>
      </c>
      <c r="O173" s="48">
        <v>19</v>
      </c>
      <c r="P173" s="48">
        <v>187</v>
      </c>
      <c r="Q173" s="48">
        <v>228</v>
      </c>
      <c r="R173" s="48">
        <v>23</v>
      </c>
      <c r="S173" s="48">
        <v>5</v>
      </c>
      <c r="T173" s="48">
        <v>171</v>
      </c>
      <c r="U173" s="48">
        <v>60</v>
      </c>
      <c r="V173" s="48">
        <v>6</v>
      </c>
      <c r="W173" s="48">
        <v>93</v>
      </c>
      <c r="X173" s="48">
        <v>263</v>
      </c>
      <c r="Y173" s="48">
        <v>3</v>
      </c>
      <c r="Z173" s="37">
        <f t="shared" si="29"/>
        <v>2382</v>
      </c>
      <c r="AC173" s="1" t="s">
        <v>33</v>
      </c>
      <c r="AD173" s="1" t="s">
        <v>141</v>
      </c>
      <c r="AE173" t="s">
        <v>224</v>
      </c>
    </row>
    <row r="174" spans="1:31" ht="33" customHeight="1" x14ac:dyDescent="0.25">
      <c r="A174" s="21" t="s">
        <v>225</v>
      </c>
      <c r="B174" s="512" t="s">
        <v>226</v>
      </c>
      <c r="C174" s="512"/>
      <c r="D174" s="512"/>
      <c r="E174" s="512"/>
      <c r="F174" s="512"/>
      <c r="G174" s="512"/>
      <c r="H174" s="512"/>
      <c r="I174" s="512"/>
      <c r="J174" s="512"/>
      <c r="K174" s="48">
        <v>108</v>
      </c>
      <c r="L174" s="48">
        <v>116</v>
      </c>
      <c r="M174" s="48">
        <v>69</v>
      </c>
      <c r="N174" s="48">
        <v>20</v>
      </c>
      <c r="O174" s="48">
        <v>27</v>
      </c>
      <c r="P174" s="48">
        <v>110</v>
      </c>
      <c r="Q174" s="48">
        <v>82</v>
      </c>
      <c r="R174" s="48">
        <v>14</v>
      </c>
      <c r="S174" s="48">
        <v>11</v>
      </c>
      <c r="T174" s="48">
        <v>65</v>
      </c>
      <c r="U174" s="48">
        <v>30</v>
      </c>
      <c r="V174" s="48">
        <v>9</v>
      </c>
      <c r="W174" s="48">
        <v>28</v>
      </c>
      <c r="X174" s="48">
        <v>80</v>
      </c>
      <c r="Y174" s="48">
        <v>6</v>
      </c>
      <c r="Z174" s="37">
        <f t="shared" si="29"/>
        <v>775</v>
      </c>
      <c r="AC174" s="1" t="s">
        <v>33</v>
      </c>
      <c r="AD174" s="1" t="s">
        <v>141</v>
      </c>
      <c r="AE174" t="s">
        <v>227</v>
      </c>
    </row>
    <row r="175" spans="1:31" ht="32.25" customHeight="1" x14ac:dyDescent="0.25">
      <c r="A175" s="21" t="s">
        <v>228</v>
      </c>
      <c r="B175" s="512" t="s">
        <v>229</v>
      </c>
      <c r="C175" s="512"/>
      <c r="D175" s="512"/>
      <c r="E175" s="512"/>
      <c r="F175" s="512"/>
      <c r="G175" s="512"/>
      <c r="H175" s="512"/>
      <c r="I175" s="512"/>
      <c r="J175" s="512"/>
      <c r="K175" s="48">
        <v>381</v>
      </c>
      <c r="L175" s="48">
        <v>404</v>
      </c>
      <c r="M175" s="48">
        <v>203</v>
      </c>
      <c r="N175" s="48">
        <v>26</v>
      </c>
      <c r="O175" s="48">
        <v>40</v>
      </c>
      <c r="P175" s="48">
        <v>144</v>
      </c>
      <c r="Q175" s="48">
        <v>198</v>
      </c>
      <c r="R175" s="48">
        <v>34</v>
      </c>
      <c r="S175" s="48">
        <v>81</v>
      </c>
      <c r="T175" s="48">
        <v>128</v>
      </c>
      <c r="U175" s="48">
        <v>52</v>
      </c>
      <c r="V175" s="48">
        <v>16</v>
      </c>
      <c r="W175" s="48">
        <v>105</v>
      </c>
      <c r="X175" s="48">
        <v>204</v>
      </c>
      <c r="Y175" s="48">
        <v>63</v>
      </c>
      <c r="Z175" s="37">
        <f t="shared" si="29"/>
        <v>2079</v>
      </c>
      <c r="AC175" s="1" t="s">
        <v>33</v>
      </c>
      <c r="AD175" s="1" t="s">
        <v>141</v>
      </c>
      <c r="AE175" t="s">
        <v>230</v>
      </c>
    </row>
    <row r="176" spans="1:31" ht="32.25" customHeight="1" x14ac:dyDescent="0.25">
      <c r="A176" s="21" t="s">
        <v>231</v>
      </c>
      <c r="B176" s="512" t="s">
        <v>232</v>
      </c>
      <c r="C176" s="512"/>
      <c r="D176" s="512"/>
      <c r="E176" s="512"/>
      <c r="F176" s="512"/>
      <c r="G176" s="512"/>
      <c r="H176" s="512"/>
      <c r="I176" s="512"/>
      <c r="J176" s="512"/>
      <c r="K176" s="48">
        <v>43</v>
      </c>
      <c r="L176" s="48">
        <v>83</v>
      </c>
      <c r="M176" s="48">
        <v>76</v>
      </c>
      <c r="N176" s="48">
        <v>61</v>
      </c>
      <c r="O176" s="48">
        <v>46</v>
      </c>
      <c r="P176" s="48">
        <v>80</v>
      </c>
      <c r="Q176" s="48">
        <v>51</v>
      </c>
      <c r="R176" s="48">
        <v>29</v>
      </c>
      <c r="S176" s="48">
        <v>22</v>
      </c>
      <c r="T176" s="48">
        <v>52</v>
      </c>
      <c r="U176" s="48">
        <v>47</v>
      </c>
      <c r="V176" s="48">
        <v>28</v>
      </c>
      <c r="W176" s="48">
        <v>36</v>
      </c>
      <c r="X176" s="48">
        <v>24</v>
      </c>
      <c r="Y176" s="48">
        <v>19</v>
      </c>
      <c r="Z176" s="37">
        <f t="shared" si="29"/>
        <v>697</v>
      </c>
      <c r="AC176" s="1" t="s">
        <v>33</v>
      </c>
      <c r="AD176" s="1" t="s">
        <v>141</v>
      </c>
      <c r="AE176" t="s">
        <v>233</v>
      </c>
    </row>
    <row r="177" spans="1:34" ht="32.25" customHeight="1" x14ac:dyDescent="0.25">
      <c r="A177" s="21" t="s">
        <v>234</v>
      </c>
      <c r="B177" s="512" t="s">
        <v>235</v>
      </c>
      <c r="C177" s="512"/>
      <c r="D177" s="512"/>
      <c r="E177" s="512"/>
      <c r="F177" s="512"/>
      <c r="G177" s="512"/>
      <c r="H177" s="512"/>
      <c r="I177" s="512"/>
      <c r="J177" s="512"/>
      <c r="K177" s="48">
        <v>1794</v>
      </c>
      <c r="L177" s="48">
        <v>1680</v>
      </c>
      <c r="M177" s="48">
        <v>781</v>
      </c>
      <c r="N177" s="48">
        <v>26</v>
      </c>
      <c r="O177" s="48">
        <v>80</v>
      </c>
      <c r="P177" s="48">
        <v>564</v>
      </c>
      <c r="Q177" s="48">
        <v>418</v>
      </c>
      <c r="R177" s="48">
        <v>44</v>
      </c>
      <c r="S177" s="48">
        <v>11</v>
      </c>
      <c r="T177" s="48">
        <v>1075</v>
      </c>
      <c r="U177" s="48">
        <v>151</v>
      </c>
      <c r="V177" s="48">
        <v>8</v>
      </c>
      <c r="W177" s="48">
        <v>166</v>
      </c>
      <c r="X177" s="48">
        <v>887</v>
      </c>
      <c r="Y177" s="48">
        <v>1</v>
      </c>
      <c r="Z177" s="37">
        <f t="shared" si="29"/>
        <v>7686</v>
      </c>
      <c r="AC177" s="1" t="s">
        <v>33</v>
      </c>
      <c r="AD177" s="1" t="s">
        <v>141</v>
      </c>
      <c r="AE177" t="s">
        <v>236</v>
      </c>
    </row>
    <row r="178" spans="1:34" ht="15" customHeight="1" x14ac:dyDescent="0.25">
      <c r="A178" s="34"/>
      <c r="AA178" s="1" t="s">
        <v>74</v>
      </c>
      <c r="AC178"/>
    </row>
    <row r="179" spans="1:34" ht="15.75" customHeight="1" x14ac:dyDescent="0.25">
      <c r="A179" s="34"/>
      <c r="B179" s="495" t="s">
        <v>251</v>
      </c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 t="s">
        <v>75</v>
      </c>
      <c r="Q179" s="495"/>
      <c r="R179" s="495"/>
      <c r="S179" s="495"/>
      <c r="T179" s="495"/>
      <c r="U179" s="495"/>
      <c r="V179" s="495"/>
      <c r="W179" s="495"/>
      <c r="X179" s="495"/>
      <c r="Y179" s="495"/>
      <c r="AC179"/>
    </row>
    <row r="180" spans="1:34" ht="22.5" customHeight="1" x14ac:dyDescent="0.25">
      <c r="A180" s="24"/>
      <c r="B180" s="496" t="s">
        <v>136</v>
      </c>
      <c r="C180" s="497"/>
      <c r="D180" s="497"/>
      <c r="E180" s="498"/>
      <c r="F180" s="496" t="s">
        <v>137</v>
      </c>
      <c r="G180" s="497"/>
      <c r="H180" s="498"/>
      <c r="I180" s="496" t="s">
        <v>138</v>
      </c>
      <c r="J180" s="497"/>
      <c r="K180" s="498"/>
      <c r="L180" s="502" t="s">
        <v>139</v>
      </c>
      <c r="M180" s="503"/>
      <c r="N180" s="502" t="s">
        <v>140</v>
      </c>
      <c r="O180" s="503"/>
      <c r="P180" s="249" t="s">
        <v>288</v>
      </c>
      <c r="Q180" s="250" t="s">
        <v>289</v>
      </c>
      <c r="R180" s="251" t="s">
        <v>290</v>
      </c>
      <c r="S180" s="252" t="s">
        <v>291</v>
      </c>
      <c r="T180" s="253" t="s">
        <v>292</v>
      </c>
      <c r="U180" s="254" t="s">
        <v>293</v>
      </c>
      <c r="V180" s="255" t="s">
        <v>294</v>
      </c>
      <c r="W180" s="256" t="s">
        <v>295</v>
      </c>
      <c r="X180" s="257" t="s">
        <v>296</v>
      </c>
      <c r="Y180" s="258" t="s">
        <v>297</v>
      </c>
      <c r="AC180"/>
    </row>
    <row r="181" spans="1:34" ht="22.5" customHeight="1" x14ac:dyDescent="0.25">
      <c r="A181" s="24"/>
      <c r="B181" s="499"/>
      <c r="C181" s="500"/>
      <c r="D181" s="500"/>
      <c r="E181" s="501"/>
      <c r="F181" s="499"/>
      <c r="G181" s="500"/>
      <c r="H181" s="501"/>
      <c r="I181" s="499"/>
      <c r="J181" s="500"/>
      <c r="K181" s="501"/>
      <c r="L181" s="504"/>
      <c r="M181" s="505"/>
      <c r="N181" s="504"/>
      <c r="O181" s="505"/>
      <c r="P181" s="259" t="s">
        <v>298</v>
      </c>
      <c r="Q181" s="260" t="s">
        <v>299</v>
      </c>
      <c r="R181" s="261" t="s">
        <v>300</v>
      </c>
      <c r="S181" s="262" t="s">
        <v>301</v>
      </c>
      <c r="T181" s="263" t="s">
        <v>302</v>
      </c>
      <c r="U181" s="264" t="s">
        <v>303</v>
      </c>
      <c r="V181" s="265" t="s">
        <v>304</v>
      </c>
      <c r="W181" s="266" t="s">
        <v>305</v>
      </c>
      <c r="X181" s="267" t="s">
        <v>306</v>
      </c>
      <c r="Y181" s="268" t="s">
        <v>307</v>
      </c>
      <c r="AC181"/>
    </row>
    <row r="182" spans="1:34" ht="22.5" customHeight="1" x14ac:dyDescent="0.25">
      <c r="A182" s="24"/>
      <c r="B182" s="476" t="s">
        <v>308</v>
      </c>
      <c r="C182" s="477"/>
      <c r="D182" s="477"/>
      <c r="E182" s="478"/>
      <c r="F182" s="483" t="s">
        <v>308</v>
      </c>
      <c r="G182" s="484"/>
      <c r="H182" s="485"/>
      <c r="I182" s="483" t="s">
        <v>308</v>
      </c>
      <c r="J182" s="484"/>
      <c r="K182" s="485"/>
      <c r="L182" s="490" t="s">
        <v>308</v>
      </c>
      <c r="M182" s="491"/>
      <c r="N182" s="490" t="s">
        <v>308</v>
      </c>
      <c r="O182" s="491"/>
      <c r="P182" s="269" t="s">
        <v>309</v>
      </c>
      <c r="Q182" s="270" t="s">
        <v>310</v>
      </c>
      <c r="R182" s="271" t="s">
        <v>311</v>
      </c>
      <c r="S182" s="272" t="s">
        <v>312</v>
      </c>
      <c r="T182" s="273" t="s">
        <v>313</v>
      </c>
      <c r="U182" s="274" t="s">
        <v>314</v>
      </c>
      <c r="V182" s="275" t="s">
        <v>315</v>
      </c>
      <c r="W182" s="276" t="s">
        <v>316</v>
      </c>
      <c r="X182" s="277" t="s">
        <v>317</v>
      </c>
      <c r="Y182" s="278" t="s">
        <v>318</v>
      </c>
      <c r="AC182"/>
    </row>
    <row r="183" spans="1:34" ht="22.5" customHeight="1" x14ac:dyDescent="0.25">
      <c r="A183" s="24"/>
      <c r="B183" s="479"/>
      <c r="C183" s="477"/>
      <c r="D183" s="477"/>
      <c r="E183" s="478"/>
      <c r="F183" s="486"/>
      <c r="G183" s="484"/>
      <c r="H183" s="485"/>
      <c r="I183" s="486"/>
      <c r="J183" s="484"/>
      <c r="K183" s="485"/>
      <c r="L183" s="492"/>
      <c r="M183" s="491"/>
      <c r="N183" s="492"/>
      <c r="O183" s="491"/>
      <c r="P183" s="279" t="s">
        <v>319</v>
      </c>
      <c r="Q183" s="280" t="s">
        <v>320</v>
      </c>
      <c r="R183" s="281" t="s">
        <v>321</v>
      </c>
      <c r="S183" s="282" t="s">
        <v>322</v>
      </c>
      <c r="T183" s="283" t="s">
        <v>323</v>
      </c>
      <c r="U183" s="284" t="s">
        <v>324</v>
      </c>
      <c r="V183" s="285" t="s">
        <v>325</v>
      </c>
      <c r="W183" s="286" t="s">
        <v>326</v>
      </c>
      <c r="X183" s="287" t="s">
        <v>327</v>
      </c>
      <c r="Y183" s="288" t="s">
        <v>328</v>
      </c>
      <c r="AC183"/>
    </row>
    <row r="184" spans="1:34" ht="22.5" customHeight="1" x14ac:dyDescent="0.25">
      <c r="A184" s="24"/>
      <c r="B184" s="480"/>
      <c r="C184" s="481"/>
      <c r="D184" s="481"/>
      <c r="E184" s="482"/>
      <c r="F184" s="487"/>
      <c r="G184" s="488"/>
      <c r="H184" s="489"/>
      <c r="I184" s="487"/>
      <c r="J184" s="488"/>
      <c r="K184" s="489"/>
      <c r="L184" s="493"/>
      <c r="M184" s="494"/>
      <c r="N184" s="493"/>
      <c r="O184" s="494"/>
      <c r="P184" s="289" t="s">
        <v>329</v>
      </c>
      <c r="Q184" s="290" t="s">
        <v>330</v>
      </c>
      <c r="R184" s="291" t="s">
        <v>331</v>
      </c>
      <c r="S184" s="292" t="s">
        <v>332</v>
      </c>
      <c r="T184" s="293" t="s">
        <v>333</v>
      </c>
      <c r="U184" s="294" t="s">
        <v>334</v>
      </c>
      <c r="V184" s="295" t="s">
        <v>335</v>
      </c>
      <c r="W184" s="296" t="s">
        <v>336</v>
      </c>
      <c r="X184" s="297" t="s">
        <v>337</v>
      </c>
      <c r="Y184" s="298" t="s">
        <v>338</v>
      </c>
      <c r="AC184"/>
    </row>
    <row r="185" spans="1:34" ht="15" customHeight="1" x14ac:dyDescent="0.25">
      <c r="AC185"/>
    </row>
    <row r="186" spans="1:34" ht="15.75" customHeight="1" x14ac:dyDescent="0.25">
      <c r="A186"/>
      <c r="J186" s="459"/>
      <c r="K186" s="459"/>
      <c r="L186" s="459"/>
      <c r="M186" s="459"/>
      <c r="N186" s="459"/>
      <c r="O186" s="459"/>
      <c r="P186" s="459"/>
      <c r="Q186" s="459"/>
      <c r="R186" s="459"/>
      <c r="S186" s="459"/>
      <c r="T186" s="459"/>
      <c r="U186" s="459"/>
      <c r="V186" s="459"/>
      <c r="W186" s="459"/>
      <c r="X186" s="27"/>
      <c r="Y186" s="2"/>
      <c r="Z186" s="2"/>
      <c r="AA186" s="3"/>
      <c r="AC186"/>
      <c r="AD186" t="s">
        <v>267</v>
      </c>
      <c r="AH186" s="46" t="s">
        <v>286</v>
      </c>
    </row>
    <row r="187" spans="1:34" ht="22.5" customHeight="1" x14ac:dyDescent="0.25">
      <c r="I187" s="459" t="s">
        <v>5</v>
      </c>
      <c r="J187" s="459"/>
      <c r="K187" s="459"/>
      <c r="L187" s="459"/>
      <c r="M187" s="2" t="s">
        <v>250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8"/>
      <c r="Y187" s="462" t="s">
        <v>2</v>
      </c>
      <c r="Z187" s="462"/>
      <c r="AC187"/>
      <c r="AH187" s="46" t="s">
        <v>285</v>
      </c>
    </row>
    <row r="188" spans="1:34" ht="22.5" customHeight="1" x14ac:dyDescent="0.25">
      <c r="I188" s="459" t="s">
        <v>6</v>
      </c>
      <c r="J188" s="459"/>
      <c r="K188" s="459"/>
      <c r="L188" s="459"/>
      <c r="M188" s="2" t="s">
        <v>249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8"/>
      <c r="Y188" s="462"/>
      <c r="Z188" s="462"/>
      <c r="AC188"/>
    </row>
    <row r="189" spans="1:34" ht="22.5" customHeight="1" x14ac:dyDescent="0.25">
      <c r="J189" s="459"/>
      <c r="K189" s="459"/>
      <c r="L189" s="459"/>
      <c r="M189" s="459"/>
      <c r="N189" s="2"/>
      <c r="O189" s="2"/>
      <c r="P189" s="2"/>
      <c r="Q189" s="2"/>
      <c r="R189" s="459"/>
      <c r="S189" s="459"/>
      <c r="T189" s="459"/>
      <c r="U189" s="459"/>
      <c r="V189" s="2"/>
      <c r="W189" s="2"/>
      <c r="Y189" s="464" t="s">
        <v>267</v>
      </c>
      <c r="Z189" s="464"/>
      <c r="AC189"/>
    </row>
    <row r="190" spans="1:34" ht="22.5" customHeight="1" x14ac:dyDescent="0.25">
      <c r="J190" s="459"/>
      <c r="K190" s="459"/>
      <c r="L190" s="459"/>
      <c r="M190" s="459"/>
      <c r="N190" s="2"/>
      <c r="O190" s="2"/>
      <c r="P190" s="2"/>
      <c r="Q190" s="2"/>
      <c r="R190" s="2"/>
      <c r="S190" s="2"/>
      <c r="T190" s="2"/>
      <c r="U190" s="2"/>
      <c r="V190" s="2"/>
      <c r="W190" s="458"/>
      <c r="X190" s="458"/>
      <c r="Y190" s="458"/>
      <c r="Z190" s="458"/>
      <c r="AC190"/>
    </row>
    <row r="191" spans="1:34" ht="22.5" customHeight="1" x14ac:dyDescent="0.25"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458"/>
      <c r="X191" s="458"/>
      <c r="Y191" s="458"/>
      <c r="Z191" s="458"/>
      <c r="AC191"/>
    </row>
    <row r="192" spans="1:34" ht="22.5" customHeight="1" x14ac:dyDescent="0.25"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506" t="s">
        <v>268</v>
      </c>
      <c r="X192" s="506"/>
      <c r="Y192" s="506"/>
      <c r="Z192" s="506"/>
      <c r="AC192"/>
    </row>
    <row r="193" spans="1:31" ht="24.95" customHeight="1" x14ac:dyDescent="0.25">
      <c r="A193" s="11" t="s">
        <v>7</v>
      </c>
      <c r="B193" s="468" t="s">
        <v>8</v>
      </c>
      <c r="C193" s="468"/>
      <c r="D193" s="468"/>
      <c r="E193" s="468"/>
      <c r="F193" s="468"/>
      <c r="G193" s="468"/>
      <c r="H193" s="468"/>
      <c r="I193" s="468"/>
      <c r="J193" s="468"/>
      <c r="K193" s="468" t="s">
        <v>9</v>
      </c>
      <c r="L193" s="468"/>
      <c r="M193" s="468"/>
      <c r="N193" s="468"/>
      <c r="O193" s="468"/>
      <c r="P193" s="468"/>
      <c r="Q193" s="468"/>
      <c r="R193" s="468"/>
      <c r="S193" s="468"/>
      <c r="T193" s="468"/>
      <c r="U193" s="468"/>
      <c r="V193" s="468"/>
      <c r="W193" s="468"/>
      <c r="X193" s="468"/>
      <c r="Y193" s="468"/>
      <c r="Z193" s="468"/>
      <c r="AC193"/>
    </row>
    <row r="194" spans="1:31" ht="48.75" customHeight="1" x14ac:dyDescent="0.25">
      <c r="A194" s="11" t="s">
        <v>101</v>
      </c>
      <c r="B194" s="475" t="s">
        <v>102</v>
      </c>
      <c r="C194" s="475"/>
      <c r="D194" s="475"/>
      <c r="E194" s="475"/>
      <c r="F194" s="475"/>
      <c r="G194" s="475"/>
      <c r="H194" s="475"/>
      <c r="I194" s="475"/>
      <c r="J194" s="475"/>
      <c r="K194" s="10" t="s">
        <v>174</v>
      </c>
      <c r="L194" s="10" t="s">
        <v>178</v>
      </c>
      <c r="M194" s="10" t="s">
        <v>180</v>
      </c>
      <c r="N194" s="10" t="s">
        <v>182</v>
      </c>
      <c r="O194" s="10" t="s">
        <v>184</v>
      </c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11" t="s">
        <v>185</v>
      </c>
      <c r="AC194"/>
      <c r="AD194" t="s">
        <v>176</v>
      </c>
    </row>
    <row r="195" spans="1:31" ht="12.75" customHeight="1" x14ac:dyDescent="0.25">
      <c r="A195" s="17" t="s">
        <v>11</v>
      </c>
      <c r="B195" s="472" t="s">
        <v>12</v>
      </c>
      <c r="C195" s="472"/>
      <c r="D195" s="472"/>
      <c r="E195" s="472"/>
      <c r="F195" s="472"/>
      <c r="G195" s="472"/>
      <c r="H195" s="472"/>
      <c r="I195" s="472"/>
      <c r="J195" s="472"/>
      <c r="K195" s="18" t="s">
        <v>13</v>
      </c>
      <c r="L195" s="18" t="s">
        <v>14</v>
      </c>
      <c r="M195" s="18" t="s">
        <v>15</v>
      </c>
      <c r="N195" s="18" t="s">
        <v>16</v>
      </c>
      <c r="O195" s="18" t="s">
        <v>17</v>
      </c>
      <c r="P195" s="18" t="s">
        <v>18</v>
      </c>
      <c r="Q195" s="18" t="s">
        <v>19</v>
      </c>
      <c r="R195" s="18" t="s">
        <v>20</v>
      </c>
      <c r="S195" s="18" t="s">
        <v>21</v>
      </c>
      <c r="T195" s="18" t="s">
        <v>22</v>
      </c>
      <c r="U195" s="18" t="s">
        <v>23</v>
      </c>
      <c r="V195" s="18" t="s">
        <v>24</v>
      </c>
      <c r="W195" s="18" t="s">
        <v>25</v>
      </c>
      <c r="X195" s="18" t="s">
        <v>26</v>
      </c>
      <c r="Y195" s="18" t="s">
        <v>27</v>
      </c>
      <c r="Z195" s="18" t="s">
        <v>28</v>
      </c>
      <c r="AC195"/>
    </row>
    <row r="196" spans="1:31" ht="33" customHeight="1" x14ac:dyDescent="0.25">
      <c r="A196" s="513" t="s">
        <v>103</v>
      </c>
      <c r="B196" s="513"/>
      <c r="C196" s="513"/>
      <c r="D196" s="513"/>
      <c r="E196" s="513"/>
      <c r="F196" s="513"/>
      <c r="G196" s="513"/>
      <c r="H196" s="513"/>
      <c r="I196" s="513"/>
      <c r="J196" s="513"/>
      <c r="K196" s="514"/>
      <c r="L196" s="514"/>
      <c r="M196" s="514"/>
      <c r="N196" s="514"/>
      <c r="O196" s="514"/>
      <c r="P196" s="514"/>
      <c r="Q196" s="514"/>
      <c r="R196" s="514"/>
      <c r="S196" s="514"/>
      <c r="T196" s="514"/>
      <c r="U196" s="514"/>
      <c r="V196" s="514"/>
      <c r="W196" s="514"/>
      <c r="X196" s="514"/>
      <c r="Y196" s="514"/>
      <c r="Z196" s="514"/>
      <c r="AC196"/>
    </row>
    <row r="197" spans="1:31" ht="33" customHeight="1" x14ac:dyDescent="0.25">
      <c r="A197" s="21" t="s">
        <v>186</v>
      </c>
      <c r="B197" s="512" t="s">
        <v>187</v>
      </c>
      <c r="C197" s="512"/>
      <c r="D197" s="512"/>
      <c r="E197" s="512"/>
      <c r="F197" s="512"/>
      <c r="G197" s="512"/>
      <c r="H197" s="512"/>
      <c r="I197" s="512"/>
      <c r="J197" s="512"/>
      <c r="K197" s="37">
        <f t="shared" ref="K197:K213" si="30">Z161</f>
        <v>5973</v>
      </c>
      <c r="L197" s="48">
        <v>232</v>
      </c>
      <c r="M197" s="48">
        <v>88</v>
      </c>
      <c r="N197" s="48">
        <v>25</v>
      </c>
      <c r="O197" s="48">
        <v>70</v>
      </c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37">
        <f t="shared" ref="Z197:Z213" si="31">SUM(K197:Y197)</f>
        <v>6388</v>
      </c>
      <c r="AC197" s="1" t="s">
        <v>33</v>
      </c>
      <c r="AD197" s="1" t="s">
        <v>142</v>
      </c>
      <c r="AE197" t="s">
        <v>188</v>
      </c>
    </row>
    <row r="198" spans="1:31" ht="33" customHeight="1" x14ac:dyDescent="0.25">
      <c r="A198" s="21" t="s">
        <v>189</v>
      </c>
      <c r="B198" s="512" t="s">
        <v>190</v>
      </c>
      <c r="C198" s="512"/>
      <c r="D198" s="512"/>
      <c r="E198" s="512"/>
      <c r="F198" s="512"/>
      <c r="G198" s="512"/>
      <c r="H198" s="512"/>
      <c r="I198" s="512"/>
      <c r="J198" s="512"/>
      <c r="K198" s="37">
        <f t="shared" si="30"/>
        <v>1526</v>
      </c>
      <c r="L198" s="48">
        <v>62</v>
      </c>
      <c r="M198" s="48">
        <v>35</v>
      </c>
      <c r="N198" s="48">
        <v>24</v>
      </c>
      <c r="O198" s="48">
        <v>76</v>
      </c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37">
        <f t="shared" si="31"/>
        <v>1723</v>
      </c>
      <c r="AC198" s="1" t="s">
        <v>33</v>
      </c>
      <c r="AD198" s="1" t="s">
        <v>142</v>
      </c>
      <c r="AE198" t="s">
        <v>191</v>
      </c>
    </row>
    <row r="199" spans="1:31" ht="33" customHeight="1" x14ac:dyDescent="0.25">
      <c r="A199" s="21" t="s">
        <v>192</v>
      </c>
      <c r="B199" s="512" t="s">
        <v>193</v>
      </c>
      <c r="C199" s="512"/>
      <c r="D199" s="512"/>
      <c r="E199" s="512"/>
      <c r="F199" s="512"/>
      <c r="G199" s="512"/>
      <c r="H199" s="512"/>
      <c r="I199" s="512"/>
      <c r="J199" s="512"/>
      <c r="K199" s="37">
        <f t="shared" si="30"/>
        <v>1791</v>
      </c>
      <c r="L199" s="48">
        <v>66</v>
      </c>
      <c r="M199" s="48">
        <v>39</v>
      </c>
      <c r="N199" s="48">
        <v>45</v>
      </c>
      <c r="O199" s="48">
        <v>150</v>
      </c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37">
        <f t="shared" si="31"/>
        <v>2091</v>
      </c>
      <c r="AC199" s="1" t="s">
        <v>33</v>
      </c>
      <c r="AD199" s="1" t="s">
        <v>142</v>
      </c>
      <c r="AE199" t="s">
        <v>194</v>
      </c>
    </row>
    <row r="200" spans="1:31" ht="33" customHeight="1" x14ac:dyDescent="0.25">
      <c r="A200" s="21" t="s">
        <v>195</v>
      </c>
      <c r="B200" s="512" t="s">
        <v>196</v>
      </c>
      <c r="C200" s="512"/>
      <c r="D200" s="512"/>
      <c r="E200" s="512"/>
      <c r="F200" s="512"/>
      <c r="G200" s="512"/>
      <c r="H200" s="512"/>
      <c r="I200" s="512"/>
      <c r="J200" s="512"/>
      <c r="K200" s="37">
        <f t="shared" si="30"/>
        <v>1972</v>
      </c>
      <c r="L200" s="48">
        <v>81</v>
      </c>
      <c r="M200" s="48">
        <v>21</v>
      </c>
      <c r="N200" s="48">
        <v>19</v>
      </c>
      <c r="O200" s="48">
        <v>34</v>
      </c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37">
        <f t="shared" si="31"/>
        <v>2127</v>
      </c>
      <c r="AC200" s="1" t="s">
        <v>33</v>
      </c>
      <c r="AD200" s="1" t="s">
        <v>142</v>
      </c>
      <c r="AE200" t="s">
        <v>197</v>
      </c>
    </row>
    <row r="201" spans="1:31" ht="33" customHeight="1" x14ac:dyDescent="0.25">
      <c r="A201" s="21" t="s">
        <v>198</v>
      </c>
      <c r="B201" s="512" t="s">
        <v>199</v>
      </c>
      <c r="C201" s="512"/>
      <c r="D201" s="512"/>
      <c r="E201" s="512"/>
      <c r="F201" s="512"/>
      <c r="G201" s="512"/>
      <c r="H201" s="512"/>
      <c r="I201" s="512"/>
      <c r="J201" s="512"/>
      <c r="K201" s="37">
        <f t="shared" si="30"/>
        <v>1421</v>
      </c>
      <c r="L201" s="48">
        <v>78</v>
      </c>
      <c r="M201" s="48">
        <v>31</v>
      </c>
      <c r="N201" s="48">
        <v>52</v>
      </c>
      <c r="O201" s="48">
        <v>92</v>
      </c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37">
        <f t="shared" si="31"/>
        <v>1674</v>
      </c>
      <c r="AC201" s="1" t="s">
        <v>33</v>
      </c>
      <c r="AD201" s="1" t="s">
        <v>142</v>
      </c>
      <c r="AE201" t="s">
        <v>200</v>
      </c>
    </row>
    <row r="202" spans="1:31" ht="33" customHeight="1" x14ac:dyDescent="0.25">
      <c r="A202" s="21" t="s">
        <v>201</v>
      </c>
      <c r="B202" s="512" t="s">
        <v>202</v>
      </c>
      <c r="C202" s="512"/>
      <c r="D202" s="512"/>
      <c r="E202" s="512"/>
      <c r="F202" s="512"/>
      <c r="G202" s="512"/>
      <c r="H202" s="512"/>
      <c r="I202" s="512"/>
      <c r="J202" s="512"/>
      <c r="K202" s="37">
        <f t="shared" si="30"/>
        <v>2043</v>
      </c>
      <c r="L202" s="48">
        <v>98</v>
      </c>
      <c r="M202" s="48">
        <v>29</v>
      </c>
      <c r="N202" s="48">
        <v>23</v>
      </c>
      <c r="O202" s="48">
        <v>48</v>
      </c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37">
        <f t="shared" si="31"/>
        <v>2241</v>
      </c>
      <c r="AC202" s="1" t="s">
        <v>33</v>
      </c>
      <c r="AD202" s="1" t="s">
        <v>142</v>
      </c>
      <c r="AE202" t="s">
        <v>203</v>
      </c>
    </row>
    <row r="203" spans="1:31" ht="33" customHeight="1" x14ac:dyDescent="0.25">
      <c r="A203" s="21" t="s">
        <v>204</v>
      </c>
      <c r="B203" s="512" t="s">
        <v>205</v>
      </c>
      <c r="C203" s="512"/>
      <c r="D203" s="512"/>
      <c r="E203" s="512"/>
      <c r="F203" s="512"/>
      <c r="G203" s="512"/>
      <c r="H203" s="512"/>
      <c r="I203" s="512"/>
      <c r="J203" s="512"/>
      <c r="K203" s="37">
        <f t="shared" si="30"/>
        <v>2946</v>
      </c>
      <c r="L203" s="48">
        <v>214</v>
      </c>
      <c r="M203" s="48">
        <v>48</v>
      </c>
      <c r="N203" s="48">
        <v>22</v>
      </c>
      <c r="O203" s="48">
        <v>73</v>
      </c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37">
        <f t="shared" si="31"/>
        <v>3303</v>
      </c>
      <c r="AC203" s="1" t="s">
        <v>33</v>
      </c>
      <c r="AD203" s="1" t="s">
        <v>142</v>
      </c>
      <c r="AE203" t="s">
        <v>206</v>
      </c>
    </row>
    <row r="204" spans="1:31" ht="33" customHeight="1" x14ac:dyDescent="0.25">
      <c r="A204" s="21" t="s">
        <v>207</v>
      </c>
      <c r="B204" s="512" t="s">
        <v>208</v>
      </c>
      <c r="C204" s="512"/>
      <c r="D204" s="512"/>
      <c r="E204" s="512"/>
      <c r="F204" s="512"/>
      <c r="G204" s="512"/>
      <c r="H204" s="512"/>
      <c r="I204" s="512"/>
      <c r="J204" s="512"/>
      <c r="K204" s="37">
        <f t="shared" si="30"/>
        <v>7351</v>
      </c>
      <c r="L204" s="48">
        <v>517</v>
      </c>
      <c r="M204" s="48">
        <v>359</v>
      </c>
      <c r="N204" s="48">
        <v>390</v>
      </c>
      <c r="O204" s="48">
        <v>349</v>
      </c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37">
        <f t="shared" si="31"/>
        <v>8966</v>
      </c>
      <c r="AC204" s="1" t="s">
        <v>33</v>
      </c>
      <c r="AD204" s="1" t="s">
        <v>142</v>
      </c>
      <c r="AE204" t="s">
        <v>209</v>
      </c>
    </row>
    <row r="205" spans="1:31" ht="33" customHeight="1" x14ac:dyDescent="0.25">
      <c r="A205" s="21" t="s">
        <v>210</v>
      </c>
      <c r="B205" s="512" t="s">
        <v>211</v>
      </c>
      <c r="C205" s="512"/>
      <c r="D205" s="512"/>
      <c r="E205" s="512"/>
      <c r="F205" s="512"/>
      <c r="G205" s="512"/>
      <c r="H205" s="512"/>
      <c r="I205" s="512"/>
      <c r="J205" s="512"/>
      <c r="K205" s="37">
        <f t="shared" si="30"/>
        <v>45516</v>
      </c>
      <c r="L205" s="48">
        <v>1494</v>
      </c>
      <c r="M205" s="48">
        <v>1328</v>
      </c>
      <c r="N205" s="48">
        <v>3123</v>
      </c>
      <c r="O205" s="48">
        <v>8098</v>
      </c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37">
        <f t="shared" si="31"/>
        <v>59559</v>
      </c>
      <c r="AC205" s="1" t="s">
        <v>33</v>
      </c>
      <c r="AD205" s="1" t="s">
        <v>142</v>
      </c>
      <c r="AE205" t="s">
        <v>212</v>
      </c>
    </row>
    <row r="206" spans="1:31" ht="33" customHeight="1" x14ac:dyDescent="0.25">
      <c r="A206" s="21" t="s">
        <v>213</v>
      </c>
      <c r="B206" s="512" t="s">
        <v>214</v>
      </c>
      <c r="C206" s="512"/>
      <c r="D206" s="512"/>
      <c r="E206" s="512"/>
      <c r="F206" s="512"/>
      <c r="G206" s="512"/>
      <c r="H206" s="512"/>
      <c r="I206" s="512"/>
      <c r="J206" s="512"/>
      <c r="K206" s="37">
        <f t="shared" si="30"/>
        <v>878</v>
      </c>
      <c r="L206" s="48">
        <v>29</v>
      </c>
      <c r="M206" s="48">
        <v>14</v>
      </c>
      <c r="N206" s="48">
        <v>53</v>
      </c>
      <c r="O206" s="48">
        <v>60</v>
      </c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37">
        <f t="shared" si="31"/>
        <v>1034</v>
      </c>
      <c r="AC206" s="1" t="s">
        <v>33</v>
      </c>
      <c r="AD206" s="1" t="s">
        <v>142</v>
      </c>
      <c r="AE206" t="s">
        <v>215</v>
      </c>
    </row>
    <row r="207" spans="1:31" ht="33" customHeight="1" x14ac:dyDescent="0.25">
      <c r="A207" s="21" t="s">
        <v>216</v>
      </c>
      <c r="B207" s="512" t="s">
        <v>217</v>
      </c>
      <c r="C207" s="512"/>
      <c r="D207" s="512"/>
      <c r="E207" s="512"/>
      <c r="F207" s="512"/>
      <c r="G207" s="512"/>
      <c r="H207" s="512"/>
      <c r="I207" s="512"/>
      <c r="J207" s="512"/>
      <c r="K207" s="37">
        <f t="shared" si="30"/>
        <v>1829</v>
      </c>
      <c r="L207" s="48">
        <v>56</v>
      </c>
      <c r="M207" s="48">
        <v>35</v>
      </c>
      <c r="N207" s="48">
        <v>51</v>
      </c>
      <c r="O207" s="48">
        <v>129</v>
      </c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37">
        <f t="shared" si="31"/>
        <v>2100</v>
      </c>
      <c r="AC207" s="1" t="s">
        <v>33</v>
      </c>
      <c r="AD207" s="1" t="s">
        <v>142</v>
      </c>
      <c r="AE207" t="s">
        <v>218</v>
      </c>
    </row>
    <row r="208" spans="1:31" ht="33" customHeight="1" x14ac:dyDescent="0.25">
      <c r="A208" s="21" t="s">
        <v>219</v>
      </c>
      <c r="B208" s="512" t="s">
        <v>220</v>
      </c>
      <c r="C208" s="512"/>
      <c r="D208" s="512"/>
      <c r="E208" s="512"/>
      <c r="F208" s="512"/>
      <c r="G208" s="512"/>
      <c r="H208" s="512"/>
      <c r="I208" s="512"/>
      <c r="J208" s="512"/>
      <c r="K208" s="37">
        <f t="shared" si="30"/>
        <v>888</v>
      </c>
      <c r="L208" s="48">
        <v>28</v>
      </c>
      <c r="M208" s="48">
        <v>14</v>
      </c>
      <c r="N208" s="48">
        <v>21</v>
      </c>
      <c r="O208" s="48">
        <v>70</v>
      </c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37">
        <f t="shared" si="31"/>
        <v>1021</v>
      </c>
      <c r="AC208" s="1" t="s">
        <v>33</v>
      </c>
      <c r="AD208" s="1" t="s">
        <v>142</v>
      </c>
      <c r="AE208" t="s">
        <v>221</v>
      </c>
    </row>
    <row r="209" spans="1:34" ht="33" customHeight="1" x14ac:dyDescent="0.25">
      <c r="A209" s="21" t="s">
        <v>222</v>
      </c>
      <c r="B209" s="512" t="s">
        <v>223</v>
      </c>
      <c r="C209" s="512"/>
      <c r="D209" s="512"/>
      <c r="E209" s="512"/>
      <c r="F209" s="512"/>
      <c r="G209" s="512"/>
      <c r="H209" s="512"/>
      <c r="I209" s="512"/>
      <c r="J209" s="512"/>
      <c r="K209" s="37">
        <f t="shared" si="30"/>
        <v>2382</v>
      </c>
      <c r="L209" s="48">
        <v>51</v>
      </c>
      <c r="M209" s="48">
        <v>23</v>
      </c>
      <c r="N209" s="48">
        <v>12</v>
      </c>
      <c r="O209" s="48">
        <v>36</v>
      </c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37">
        <f t="shared" si="31"/>
        <v>2504</v>
      </c>
      <c r="AC209" s="1" t="s">
        <v>33</v>
      </c>
      <c r="AD209" s="1" t="s">
        <v>142</v>
      </c>
      <c r="AE209" t="s">
        <v>224</v>
      </c>
    </row>
    <row r="210" spans="1:34" ht="33" customHeight="1" x14ac:dyDescent="0.25">
      <c r="A210" s="21" t="s">
        <v>225</v>
      </c>
      <c r="B210" s="512" t="s">
        <v>226</v>
      </c>
      <c r="C210" s="512"/>
      <c r="D210" s="512"/>
      <c r="E210" s="512"/>
      <c r="F210" s="512"/>
      <c r="G210" s="512"/>
      <c r="H210" s="512"/>
      <c r="I210" s="512"/>
      <c r="J210" s="512"/>
      <c r="K210" s="37">
        <f t="shared" si="30"/>
        <v>775</v>
      </c>
      <c r="L210" s="48">
        <v>32</v>
      </c>
      <c r="M210" s="48">
        <v>11</v>
      </c>
      <c r="N210" s="48">
        <v>7</v>
      </c>
      <c r="O210" s="48">
        <v>36</v>
      </c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37">
        <f t="shared" si="31"/>
        <v>861</v>
      </c>
      <c r="AC210" s="1" t="s">
        <v>33</v>
      </c>
      <c r="AD210" s="1" t="s">
        <v>142</v>
      </c>
      <c r="AE210" t="s">
        <v>227</v>
      </c>
    </row>
    <row r="211" spans="1:34" ht="32.25" customHeight="1" x14ac:dyDescent="0.25">
      <c r="A211" s="21" t="s">
        <v>228</v>
      </c>
      <c r="B211" s="512" t="s">
        <v>229</v>
      </c>
      <c r="C211" s="512"/>
      <c r="D211" s="512"/>
      <c r="E211" s="512"/>
      <c r="F211" s="512"/>
      <c r="G211" s="512"/>
      <c r="H211" s="512"/>
      <c r="I211" s="512"/>
      <c r="J211" s="512"/>
      <c r="K211" s="37">
        <f t="shared" si="30"/>
        <v>2079</v>
      </c>
      <c r="L211" s="48">
        <v>41</v>
      </c>
      <c r="M211" s="48">
        <v>39</v>
      </c>
      <c r="N211" s="48">
        <v>18</v>
      </c>
      <c r="O211" s="48">
        <v>41</v>
      </c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37">
        <f t="shared" si="31"/>
        <v>2218</v>
      </c>
      <c r="AC211" s="1" t="s">
        <v>33</v>
      </c>
      <c r="AD211" s="1" t="s">
        <v>142</v>
      </c>
      <c r="AE211" t="s">
        <v>230</v>
      </c>
    </row>
    <row r="212" spans="1:34" ht="32.25" customHeight="1" x14ac:dyDescent="0.25">
      <c r="A212" s="21" t="s">
        <v>231</v>
      </c>
      <c r="B212" s="512" t="s">
        <v>232</v>
      </c>
      <c r="C212" s="512"/>
      <c r="D212" s="512"/>
      <c r="E212" s="512"/>
      <c r="F212" s="512"/>
      <c r="G212" s="512"/>
      <c r="H212" s="512"/>
      <c r="I212" s="512"/>
      <c r="J212" s="512"/>
      <c r="K212" s="37">
        <f t="shared" si="30"/>
        <v>697</v>
      </c>
      <c r="L212" s="48">
        <v>36</v>
      </c>
      <c r="M212" s="48">
        <v>15</v>
      </c>
      <c r="N212" s="48">
        <v>30</v>
      </c>
      <c r="O212" s="48">
        <v>53</v>
      </c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37">
        <f t="shared" si="31"/>
        <v>831</v>
      </c>
      <c r="AC212" s="1" t="s">
        <v>33</v>
      </c>
      <c r="AD212" s="1" t="s">
        <v>142</v>
      </c>
      <c r="AE212" t="s">
        <v>233</v>
      </c>
    </row>
    <row r="213" spans="1:34" ht="32.25" customHeight="1" x14ac:dyDescent="0.25">
      <c r="A213" s="21" t="s">
        <v>234</v>
      </c>
      <c r="B213" s="512" t="s">
        <v>235</v>
      </c>
      <c r="C213" s="512"/>
      <c r="D213" s="512"/>
      <c r="E213" s="512"/>
      <c r="F213" s="512"/>
      <c r="G213" s="512"/>
      <c r="H213" s="512"/>
      <c r="I213" s="512"/>
      <c r="J213" s="512"/>
      <c r="K213" s="37">
        <f t="shared" si="30"/>
        <v>7686</v>
      </c>
      <c r="L213" s="48">
        <v>140</v>
      </c>
      <c r="M213" s="48">
        <v>43</v>
      </c>
      <c r="N213" s="48">
        <v>3</v>
      </c>
      <c r="O213" s="48">
        <v>9</v>
      </c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37">
        <f t="shared" si="31"/>
        <v>7881</v>
      </c>
      <c r="AC213" s="1" t="s">
        <v>33</v>
      </c>
      <c r="AD213" s="1" t="s">
        <v>142</v>
      </c>
      <c r="AE213" t="s">
        <v>236</v>
      </c>
    </row>
    <row r="214" spans="1:34" ht="15" customHeight="1" x14ac:dyDescent="0.25">
      <c r="A214" s="34"/>
      <c r="AA214" s="1" t="s">
        <v>74</v>
      </c>
      <c r="AC214"/>
    </row>
    <row r="215" spans="1:34" ht="15.75" customHeight="1" x14ac:dyDescent="0.25">
      <c r="A215" s="34"/>
      <c r="B215" s="495" t="s">
        <v>251</v>
      </c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 t="s">
        <v>75</v>
      </c>
      <c r="Q215" s="495"/>
      <c r="R215" s="495"/>
      <c r="S215" s="495"/>
      <c r="T215" s="495"/>
      <c r="U215" s="495"/>
      <c r="V215" s="495"/>
      <c r="W215" s="495"/>
      <c r="X215" s="495"/>
      <c r="Y215" s="495"/>
      <c r="AC215"/>
    </row>
    <row r="216" spans="1:34" ht="22.5" customHeight="1" x14ac:dyDescent="0.25">
      <c r="A216" s="24"/>
      <c r="B216" s="496" t="s">
        <v>136</v>
      </c>
      <c r="C216" s="497"/>
      <c r="D216" s="497"/>
      <c r="E216" s="498"/>
      <c r="F216" s="496" t="s">
        <v>137</v>
      </c>
      <c r="G216" s="497"/>
      <c r="H216" s="498"/>
      <c r="I216" s="496" t="s">
        <v>138</v>
      </c>
      <c r="J216" s="497"/>
      <c r="K216" s="498"/>
      <c r="L216" s="502" t="s">
        <v>139</v>
      </c>
      <c r="M216" s="503"/>
      <c r="N216" s="502" t="s">
        <v>140</v>
      </c>
      <c r="O216" s="503"/>
      <c r="P216" s="299" t="s">
        <v>288</v>
      </c>
      <c r="Q216" s="300" t="s">
        <v>289</v>
      </c>
      <c r="R216" s="301" t="s">
        <v>290</v>
      </c>
      <c r="S216" s="302" t="s">
        <v>291</v>
      </c>
      <c r="T216" s="303" t="s">
        <v>292</v>
      </c>
      <c r="U216" s="304" t="s">
        <v>293</v>
      </c>
      <c r="V216" s="305" t="s">
        <v>294</v>
      </c>
      <c r="W216" s="306" t="s">
        <v>295</v>
      </c>
      <c r="X216" s="307" t="s">
        <v>296</v>
      </c>
      <c r="Y216" s="308" t="s">
        <v>297</v>
      </c>
      <c r="AC216"/>
    </row>
    <row r="217" spans="1:34" ht="22.5" customHeight="1" x14ac:dyDescent="0.25">
      <c r="A217" s="24"/>
      <c r="B217" s="499"/>
      <c r="C217" s="500"/>
      <c r="D217" s="500"/>
      <c r="E217" s="501"/>
      <c r="F217" s="499"/>
      <c r="G217" s="500"/>
      <c r="H217" s="501"/>
      <c r="I217" s="499"/>
      <c r="J217" s="500"/>
      <c r="K217" s="501"/>
      <c r="L217" s="504"/>
      <c r="M217" s="505"/>
      <c r="N217" s="504"/>
      <c r="O217" s="505"/>
      <c r="P217" s="309" t="s">
        <v>298</v>
      </c>
      <c r="Q217" s="310" t="s">
        <v>299</v>
      </c>
      <c r="R217" s="311" t="s">
        <v>300</v>
      </c>
      <c r="S217" s="312" t="s">
        <v>301</v>
      </c>
      <c r="T217" s="313" t="s">
        <v>302</v>
      </c>
      <c r="U217" s="314" t="s">
        <v>303</v>
      </c>
      <c r="V217" s="315" t="s">
        <v>304</v>
      </c>
      <c r="W217" s="316" t="s">
        <v>305</v>
      </c>
      <c r="X217" s="317" t="s">
        <v>306</v>
      </c>
      <c r="Y217" s="318" t="s">
        <v>307</v>
      </c>
      <c r="AC217"/>
    </row>
    <row r="218" spans="1:34" ht="22.5" customHeight="1" x14ac:dyDescent="0.25">
      <c r="A218" s="24"/>
      <c r="B218" s="476" t="s">
        <v>308</v>
      </c>
      <c r="C218" s="477"/>
      <c r="D218" s="477"/>
      <c r="E218" s="478"/>
      <c r="F218" s="483" t="s">
        <v>308</v>
      </c>
      <c r="G218" s="484"/>
      <c r="H218" s="485"/>
      <c r="I218" s="483" t="s">
        <v>308</v>
      </c>
      <c r="J218" s="484"/>
      <c r="K218" s="485"/>
      <c r="L218" s="490" t="s">
        <v>308</v>
      </c>
      <c r="M218" s="491"/>
      <c r="N218" s="490" t="s">
        <v>308</v>
      </c>
      <c r="O218" s="491"/>
      <c r="P218" s="319" t="s">
        <v>309</v>
      </c>
      <c r="Q218" s="320" t="s">
        <v>310</v>
      </c>
      <c r="R218" s="321" t="s">
        <v>311</v>
      </c>
      <c r="S218" s="322" t="s">
        <v>312</v>
      </c>
      <c r="T218" s="323" t="s">
        <v>313</v>
      </c>
      <c r="U218" s="324" t="s">
        <v>314</v>
      </c>
      <c r="V218" s="325" t="s">
        <v>315</v>
      </c>
      <c r="W218" s="326" t="s">
        <v>316</v>
      </c>
      <c r="X218" s="327" t="s">
        <v>317</v>
      </c>
      <c r="Y218" s="328" t="s">
        <v>318</v>
      </c>
      <c r="AC218"/>
    </row>
    <row r="219" spans="1:34" ht="22.5" customHeight="1" x14ac:dyDescent="0.25">
      <c r="A219" s="24"/>
      <c r="B219" s="479"/>
      <c r="C219" s="477"/>
      <c r="D219" s="477"/>
      <c r="E219" s="478"/>
      <c r="F219" s="486"/>
      <c r="G219" s="484"/>
      <c r="H219" s="485"/>
      <c r="I219" s="486"/>
      <c r="J219" s="484"/>
      <c r="K219" s="485"/>
      <c r="L219" s="492"/>
      <c r="M219" s="491"/>
      <c r="N219" s="492"/>
      <c r="O219" s="491"/>
      <c r="P219" s="329" t="s">
        <v>319</v>
      </c>
      <c r="Q219" s="330" t="s">
        <v>320</v>
      </c>
      <c r="R219" s="331" t="s">
        <v>321</v>
      </c>
      <c r="S219" s="332" t="s">
        <v>322</v>
      </c>
      <c r="T219" s="333" t="s">
        <v>323</v>
      </c>
      <c r="U219" s="334" t="s">
        <v>324</v>
      </c>
      <c r="V219" s="335" t="s">
        <v>325</v>
      </c>
      <c r="W219" s="336" t="s">
        <v>326</v>
      </c>
      <c r="X219" s="337" t="s">
        <v>327</v>
      </c>
      <c r="Y219" s="338" t="s">
        <v>328</v>
      </c>
      <c r="AC219"/>
    </row>
    <row r="220" spans="1:34" ht="22.5" customHeight="1" x14ac:dyDescent="0.25">
      <c r="A220" s="24"/>
      <c r="B220" s="480"/>
      <c r="C220" s="481"/>
      <c r="D220" s="481"/>
      <c r="E220" s="482"/>
      <c r="F220" s="487"/>
      <c r="G220" s="488"/>
      <c r="H220" s="489"/>
      <c r="I220" s="487"/>
      <c r="J220" s="488"/>
      <c r="K220" s="489"/>
      <c r="L220" s="493"/>
      <c r="M220" s="494"/>
      <c r="N220" s="493"/>
      <c r="O220" s="494"/>
      <c r="P220" s="339" t="s">
        <v>329</v>
      </c>
      <c r="Q220" s="340" t="s">
        <v>330</v>
      </c>
      <c r="R220" s="341" t="s">
        <v>331</v>
      </c>
      <c r="S220" s="342" t="s">
        <v>332</v>
      </c>
      <c r="T220" s="343" t="s">
        <v>333</v>
      </c>
      <c r="U220" s="344" t="s">
        <v>334</v>
      </c>
      <c r="V220" s="345" t="s">
        <v>335</v>
      </c>
      <c r="W220" s="346" t="s">
        <v>336</v>
      </c>
      <c r="X220" s="347" t="s">
        <v>337</v>
      </c>
      <c r="Y220" s="348" t="s">
        <v>338</v>
      </c>
      <c r="AC220"/>
    </row>
    <row r="221" spans="1:34" ht="15" customHeight="1" x14ac:dyDescent="0.25">
      <c r="AC221"/>
    </row>
    <row r="222" spans="1:34" ht="15.75" customHeight="1" x14ac:dyDescent="0.25">
      <c r="A222"/>
      <c r="J222" s="459"/>
      <c r="K222" s="459"/>
      <c r="L222" s="459"/>
      <c r="M222" s="459"/>
      <c r="N222" s="459"/>
      <c r="O222" s="459"/>
      <c r="P222" s="459"/>
      <c r="Q222" s="459"/>
      <c r="R222" s="459"/>
      <c r="S222" s="459"/>
      <c r="T222" s="459"/>
      <c r="U222" s="459"/>
      <c r="V222" s="459"/>
      <c r="W222" s="459"/>
      <c r="X222" s="27"/>
      <c r="Y222" s="2"/>
      <c r="Z222" s="2"/>
      <c r="AA222" s="3"/>
      <c r="AC222"/>
      <c r="AD222" t="s">
        <v>259</v>
      </c>
      <c r="AH222" s="46" t="s">
        <v>286</v>
      </c>
    </row>
    <row r="223" spans="1:34" ht="22.5" customHeight="1" x14ac:dyDescent="0.25">
      <c r="I223" s="459" t="s">
        <v>5</v>
      </c>
      <c r="J223" s="459"/>
      <c r="K223" s="459"/>
      <c r="L223" s="459"/>
      <c r="M223" s="2" t="s">
        <v>250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8"/>
      <c r="Y223" s="462" t="s">
        <v>2</v>
      </c>
      <c r="Z223" s="462"/>
      <c r="AC223"/>
      <c r="AH223" s="46" t="s">
        <v>285</v>
      </c>
    </row>
    <row r="224" spans="1:34" ht="22.5" customHeight="1" x14ac:dyDescent="0.25">
      <c r="I224" s="459" t="s">
        <v>6</v>
      </c>
      <c r="J224" s="459"/>
      <c r="K224" s="459"/>
      <c r="L224" s="459"/>
      <c r="M224" s="2" t="s">
        <v>249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8"/>
      <c r="Y224" s="462"/>
      <c r="Z224" s="462"/>
      <c r="AC224"/>
    </row>
    <row r="225" spans="1:31" ht="22.5" customHeight="1" x14ac:dyDescent="0.25">
      <c r="J225" s="459"/>
      <c r="K225" s="459"/>
      <c r="L225" s="459"/>
      <c r="M225" s="459"/>
      <c r="N225" s="2"/>
      <c r="O225" s="2"/>
      <c r="P225" s="2"/>
      <c r="Q225" s="2"/>
      <c r="R225" s="459"/>
      <c r="S225" s="459"/>
      <c r="T225" s="459"/>
      <c r="U225" s="459"/>
      <c r="V225" s="2"/>
      <c r="W225" s="2"/>
      <c r="Y225" s="464" t="s">
        <v>259</v>
      </c>
      <c r="Z225" s="464"/>
      <c r="AC225"/>
    </row>
    <row r="226" spans="1:31" ht="22.5" customHeight="1" x14ac:dyDescent="0.25">
      <c r="J226" s="459"/>
      <c r="K226" s="459"/>
      <c r="L226" s="459"/>
      <c r="M226" s="459"/>
      <c r="N226" s="2"/>
      <c r="O226" s="2"/>
      <c r="P226" s="2"/>
      <c r="Q226" s="2"/>
      <c r="R226" s="2"/>
      <c r="S226" s="2"/>
      <c r="T226" s="2"/>
      <c r="U226" s="2"/>
      <c r="V226" s="2"/>
      <c r="W226" s="458"/>
      <c r="X226" s="458"/>
      <c r="Y226" s="458"/>
      <c r="Z226" s="458"/>
      <c r="AC226"/>
    </row>
    <row r="227" spans="1:31" ht="22.5" customHeight="1" x14ac:dyDescent="0.25"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458"/>
      <c r="X227" s="458"/>
      <c r="Y227" s="458"/>
      <c r="Z227" s="458"/>
      <c r="AC227"/>
    </row>
    <row r="228" spans="1:31" ht="22.5" customHeight="1" x14ac:dyDescent="0.25"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506" t="s">
        <v>260</v>
      </c>
      <c r="X228" s="506"/>
      <c r="Y228" s="506"/>
      <c r="Z228" s="506"/>
      <c r="AC228"/>
    </row>
    <row r="229" spans="1:31" ht="24.95" customHeight="1" x14ac:dyDescent="0.25">
      <c r="A229" s="11" t="s">
        <v>7</v>
      </c>
      <c r="B229" s="468" t="s">
        <v>8</v>
      </c>
      <c r="C229" s="468"/>
      <c r="D229" s="468"/>
      <c r="E229" s="468"/>
      <c r="F229" s="468"/>
      <c r="G229" s="468"/>
      <c r="H229" s="468"/>
      <c r="I229" s="468"/>
      <c r="J229" s="468"/>
      <c r="K229" s="468" t="s">
        <v>9</v>
      </c>
      <c r="L229" s="468"/>
      <c r="M229" s="468"/>
      <c r="N229" s="468"/>
      <c r="O229" s="468"/>
      <c r="P229" s="468"/>
      <c r="Q229" s="468"/>
      <c r="R229" s="468"/>
      <c r="S229" s="468"/>
      <c r="T229" s="468"/>
      <c r="U229" s="468"/>
      <c r="V229" s="468"/>
      <c r="W229" s="468"/>
      <c r="X229" s="468"/>
      <c r="Y229" s="468"/>
      <c r="Z229" s="468"/>
      <c r="AC229"/>
    </row>
    <row r="230" spans="1:31" ht="48.75" customHeight="1" x14ac:dyDescent="0.25">
      <c r="A230" s="11" t="s">
        <v>101</v>
      </c>
      <c r="B230" s="475" t="s">
        <v>102</v>
      </c>
      <c r="C230" s="475"/>
      <c r="D230" s="475"/>
      <c r="E230" s="475"/>
      <c r="F230" s="475"/>
      <c r="G230" s="475"/>
      <c r="H230" s="475"/>
      <c r="I230" s="475"/>
      <c r="J230" s="475"/>
      <c r="K230" s="10" t="s">
        <v>145</v>
      </c>
      <c r="L230" s="10" t="s">
        <v>147</v>
      </c>
      <c r="M230" s="10" t="s">
        <v>149</v>
      </c>
      <c r="N230" s="10" t="s">
        <v>151</v>
      </c>
      <c r="O230" s="10" t="s">
        <v>153</v>
      </c>
      <c r="P230" s="10" t="s">
        <v>155</v>
      </c>
      <c r="Q230" s="10" t="s">
        <v>157</v>
      </c>
      <c r="R230" s="10" t="s">
        <v>159</v>
      </c>
      <c r="S230" s="10" t="s">
        <v>161</v>
      </c>
      <c r="T230" s="10" t="s">
        <v>163</v>
      </c>
      <c r="U230" s="10" t="s">
        <v>165</v>
      </c>
      <c r="V230" s="10" t="s">
        <v>167</v>
      </c>
      <c r="W230" s="10" t="s">
        <v>169</v>
      </c>
      <c r="X230" s="10" t="s">
        <v>171</v>
      </c>
      <c r="Y230" s="10" t="s">
        <v>173</v>
      </c>
      <c r="Z230" s="11" t="s">
        <v>174</v>
      </c>
      <c r="AC230"/>
      <c r="AD230" t="s">
        <v>143</v>
      </c>
    </row>
    <row r="231" spans="1:31" ht="12.75" customHeight="1" x14ac:dyDescent="0.25">
      <c r="A231" s="17" t="s">
        <v>11</v>
      </c>
      <c r="B231" s="472" t="s">
        <v>12</v>
      </c>
      <c r="C231" s="472"/>
      <c r="D231" s="472"/>
      <c r="E231" s="472"/>
      <c r="F231" s="472"/>
      <c r="G231" s="472"/>
      <c r="H231" s="472"/>
      <c r="I231" s="472"/>
      <c r="J231" s="472"/>
      <c r="K231" s="18" t="s">
        <v>13</v>
      </c>
      <c r="L231" s="18" t="s">
        <v>14</v>
      </c>
      <c r="M231" s="18" t="s">
        <v>15</v>
      </c>
      <c r="N231" s="18" t="s">
        <v>16</v>
      </c>
      <c r="O231" s="18" t="s">
        <v>17</v>
      </c>
      <c r="P231" s="18" t="s">
        <v>18</v>
      </c>
      <c r="Q231" s="18" t="s">
        <v>19</v>
      </c>
      <c r="R231" s="18" t="s">
        <v>20</v>
      </c>
      <c r="S231" s="18" t="s">
        <v>21</v>
      </c>
      <c r="T231" s="18" t="s">
        <v>22</v>
      </c>
      <c r="U231" s="18" t="s">
        <v>23</v>
      </c>
      <c r="V231" s="18" t="s">
        <v>24</v>
      </c>
      <c r="W231" s="18" t="s">
        <v>25</v>
      </c>
      <c r="X231" s="18" t="s">
        <v>26</v>
      </c>
      <c r="Y231" s="18" t="s">
        <v>27</v>
      </c>
      <c r="Z231" s="18" t="s">
        <v>28</v>
      </c>
      <c r="AC231"/>
    </row>
    <row r="232" spans="1:31" ht="33" customHeight="1" x14ac:dyDescent="0.25">
      <c r="A232" s="513" t="s">
        <v>103</v>
      </c>
      <c r="B232" s="513"/>
      <c r="C232" s="513"/>
      <c r="D232" s="513"/>
      <c r="E232" s="513"/>
      <c r="F232" s="513"/>
      <c r="G232" s="513"/>
      <c r="H232" s="513"/>
      <c r="I232" s="513"/>
      <c r="J232" s="513"/>
      <c r="K232" s="514"/>
      <c r="L232" s="514"/>
      <c r="M232" s="514"/>
      <c r="N232" s="514"/>
      <c r="O232" s="514"/>
      <c r="P232" s="514"/>
      <c r="Q232" s="514"/>
      <c r="R232" s="514"/>
      <c r="S232" s="514"/>
      <c r="T232" s="514"/>
      <c r="U232" s="514"/>
      <c r="V232" s="514"/>
      <c r="W232" s="514"/>
      <c r="X232" s="514"/>
      <c r="Y232" s="514"/>
      <c r="Z232" s="514"/>
      <c r="AC232"/>
    </row>
    <row r="233" spans="1:31" ht="33" customHeight="1" x14ac:dyDescent="0.25">
      <c r="A233" s="21" t="s">
        <v>237</v>
      </c>
      <c r="B233" s="512" t="s">
        <v>238</v>
      </c>
      <c r="C233" s="512"/>
      <c r="D233" s="512"/>
      <c r="E233" s="512"/>
      <c r="F233" s="512"/>
      <c r="G233" s="512"/>
      <c r="H233" s="512"/>
      <c r="I233" s="512"/>
      <c r="J233" s="512"/>
      <c r="K233" s="48">
        <v>536</v>
      </c>
      <c r="L233" s="48">
        <v>370</v>
      </c>
      <c r="M233" s="48">
        <v>113</v>
      </c>
      <c r="N233" s="48">
        <v>30</v>
      </c>
      <c r="O233" s="48">
        <v>51</v>
      </c>
      <c r="P233" s="48">
        <v>176</v>
      </c>
      <c r="Q233" s="48">
        <v>62</v>
      </c>
      <c r="R233" s="48">
        <v>23</v>
      </c>
      <c r="S233" s="48">
        <v>9</v>
      </c>
      <c r="T233" s="48">
        <v>128</v>
      </c>
      <c r="U233" s="48">
        <v>36</v>
      </c>
      <c r="V233" s="48">
        <v>15</v>
      </c>
      <c r="W233" s="48">
        <v>71</v>
      </c>
      <c r="X233" s="48">
        <v>211</v>
      </c>
      <c r="Y233" s="48">
        <v>6</v>
      </c>
      <c r="Z233" s="37">
        <f>SUM(K233:Y233)</f>
        <v>1837</v>
      </c>
      <c r="AC233" s="1" t="s">
        <v>33</v>
      </c>
      <c r="AD233" s="1" t="s">
        <v>141</v>
      </c>
      <c r="AE233" t="s">
        <v>239</v>
      </c>
    </row>
    <row r="234" spans="1:31" ht="33" customHeight="1" x14ac:dyDescent="0.25">
      <c r="A234" s="21" t="s">
        <v>240</v>
      </c>
      <c r="B234" s="512" t="s">
        <v>241</v>
      </c>
      <c r="C234" s="512"/>
      <c r="D234" s="512"/>
      <c r="E234" s="512"/>
      <c r="F234" s="512"/>
      <c r="G234" s="512"/>
      <c r="H234" s="512"/>
      <c r="I234" s="512"/>
      <c r="J234" s="512"/>
      <c r="K234" s="48">
        <v>72</v>
      </c>
      <c r="L234" s="48">
        <v>77</v>
      </c>
      <c r="M234" s="48">
        <v>100</v>
      </c>
      <c r="N234" s="48">
        <v>58</v>
      </c>
      <c r="O234" s="48">
        <v>65</v>
      </c>
      <c r="P234" s="48">
        <v>207</v>
      </c>
      <c r="Q234" s="48">
        <v>44</v>
      </c>
      <c r="R234" s="48">
        <v>14</v>
      </c>
      <c r="S234" s="48">
        <v>10</v>
      </c>
      <c r="T234" s="48">
        <v>36</v>
      </c>
      <c r="U234" s="48">
        <v>14</v>
      </c>
      <c r="V234" s="48">
        <v>27</v>
      </c>
      <c r="W234" s="48">
        <v>23</v>
      </c>
      <c r="X234" s="48">
        <v>49</v>
      </c>
      <c r="Y234" s="48">
        <v>10</v>
      </c>
      <c r="Z234" s="37">
        <f>SUM(K234:Y234)</f>
        <v>806</v>
      </c>
      <c r="AC234" s="1" t="s">
        <v>33</v>
      </c>
      <c r="AD234" s="1" t="s">
        <v>141</v>
      </c>
      <c r="AE234" t="s">
        <v>242</v>
      </c>
    </row>
    <row r="235" spans="1:31" ht="33" customHeight="1" x14ac:dyDescent="0.25">
      <c r="A235" s="21" t="s">
        <v>243</v>
      </c>
      <c r="B235" s="512" t="s">
        <v>244</v>
      </c>
      <c r="C235" s="512"/>
      <c r="D235" s="512"/>
      <c r="E235" s="512"/>
      <c r="F235" s="512"/>
      <c r="G235" s="512"/>
      <c r="H235" s="512"/>
      <c r="I235" s="512"/>
      <c r="J235" s="512"/>
      <c r="K235" s="48">
        <v>2867</v>
      </c>
      <c r="L235" s="48">
        <v>1547</v>
      </c>
      <c r="M235" s="48">
        <v>1076</v>
      </c>
      <c r="N235" s="48">
        <v>423</v>
      </c>
      <c r="O235" s="48">
        <v>200</v>
      </c>
      <c r="P235" s="48">
        <v>812</v>
      </c>
      <c r="Q235" s="48">
        <v>112</v>
      </c>
      <c r="R235" s="48">
        <v>74</v>
      </c>
      <c r="S235" s="48">
        <v>137</v>
      </c>
      <c r="T235" s="48">
        <v>796</v>
      </c>
      <c r="U235" s="48">
        <v>202</v>
      </c>
      <c r="V235" s="48">
        <v>150</v>
      </c>
      <c r="W235" s="48">
        <v>601</v>
      </c>
      <c r="X235" s="48">
        <v>2034</v>
      </c>
      <c r="Y235" s="48">
        <v>7</v>
      </c>
      <c r="Z235" s="37">
        <f>SUM(K235:Y235)</f>
        <v>11038</v>
      </c>
      <c r="AC235" s="1" t="s">
        <v>33</v>
      </c>
      <c r="AD235" s="1" t="s">
        <v>141</v>
      </c>
      <c r="AE235" t="s">
        <v>245</v>
      </c>
    </row>
    <row r="236" spans="1:31" ht="33" customHeight="1" x14ac:dyDescent="0.25">
      <c r="A236" s="21" t="s">
        <v>246</v>
      </c>
      <c r="B236" s="512" t="s">
        <v>247</v>
      </c>
      <c r="C236" s="512"/>
      <c r="D236" s="512"/>
      <c r="E236" s="512"/>
      <c r="F236" s="512"/>
      <c r="G236" s="512"/>
      <c r="H236" s="512"/>
      <c r="I236" s="512"/>
      <c r="J236" s="512"/>
      <c r="K236" s="48">
        <v>76</v>
      </c>
      <c r="L236" s="48">
        <v>157</v>
      </c>
      <c r="M236" s="48">
        <v>472</v>
      </c>
      <c r="N236" s="48">
        <v>155</v>
      </c>
      <c r="O236" s="48">
        <v>103</v>
      </c>
      <c r="P236" s="48">
        <v>128</v>
      </c>
      <c r="Q236" s="48">
        <v>85</v>
      </c>
      <c r="R236" s="48">
        <v>19</v>
      </c>
      <c r="S236" s="48">
        <v>22</v>
      </c>
      <c r="T236" s="48">
        <v>44</v>
      </c>
      <c r="U236" s="48">
        <v>76</v>
      </c>
      <c r="V236" s="48">
        <v>37</v>
      </c>
      <c r="W236" s="48">
        <v>229</v>
      </c>
      <c r="X236" s="48">
        <v>119</v>
      </c>
      <c r="Y236" s="48">
        <v>16</v>
      </c>
      <c r="Z236" s="37">
        <f>SUM(K236:Y236)</f>
        <v>1738</v>
      </c>
      <c r="AC236" s="1" t="s">
        <v>33</v>
      </c>
      <c r="AD236" s="1" t="s">
        <v>141</v>
      </c>
      <c r="AE236" t="s">
        <v>248</v>
      </c>
    </row>
    <row r="237" spans="1:31" ht="33" customHeight="1" x14ac:dyDescent="0.25">
      <c r="A237" s="44"/>
      <c r="B237" s="515"/>
      <c r="C237" s="512"/>
      <c r="D237" s="512"/>
      <c r="E237" s="512"/>
      <c r="F237" s="512"/>
      <c r="G237" s="512"/>
      <c r="H237" s="512"/>
      <c r="I237" s="512"/>
      <c r="J237" s="512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C237" s="1" t="s">
        <v>33</v>
      </c>
      <c r="AD237" s="1" t="s">
        <v>141</v>
      </c>
    </row>
    <row r="238" spans="1:31" ht="33" customHeight="1" x14ac:dyDescent="0.25">
      <c r="A238" s="44"/>
      <c r="B238" s="515"/>
      <c r="C238" s="512"/>
      <c r="D238" s="512"/>
      <c r="E238" s="512"/>
      <c r="F238" s="512"/>
      <c r="G238" s="512"/>
      <c r="H238" s="512"/>
      <c r="I238" s="512"/>
      <c r="J238" s="512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C238" s="1" t="s">
        <v>33</v>
      </c>
      <c r="AD238" s="1" t="s">
        <v>141</v>
      </c>
    </row>
    <row r="239" spans="1:31" ht="33" customHeight="1" x14ac:dyDescent="0.25">
      <c r="A239" s="44"/>
      <c r="B239" s="515"/>
      <c r="C239" s="512"/>
      <c r="D239" s="512"/>
      <c r="E239" s="512"/>
      <c r="F239" s="512"/>
      <c r="G239" s="512"/>
      <c r="H239" s="512"/>
      <c r="I239" s="512"/>
      <c r="J239" s="512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C239" s="1" t="s">
        <v>33</v>
      </c>
      <c r="AD239" s="1" t="s">
        <v>141</v>
      </c>
    </row>
    <row r="240" spans="1:31" ht="33" customHeight="1" x14ac:dyDescent="0.25">
      <c r="A240" s="44"/>
      <c r="B240" s="515"/>
      <c r="C240" s="512"/>
      <c r="D240" s="512"/>
      <c r="E240" s="512"/>
      <c r="F240" s="512"/>
      <c r="G240" s="512"/>
      <c r="H240" s="512"/>
      <c r="I240" s="512"/>
      <c r="J240" s="512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C240" s="1" t="s">
        <v>33</v>
      </c>
      <c r="AD240" s="1" t="s">
        <v>141</v>
      </c>
    </row>
    <row r="241" spans="1:30" ht="33" customHeight="1" x14ac:dyDescent="0.25">
      <c r="A241" s="44"/>
      <c r="B241" s="515"/>
      <c r="C241" s="512"/>
      <c r="D241" s="512"/>
      <c r="E241" s="512"/>
      <c r="F241" s="512"/>
      <c r="G241" s="512"/>
      <c r="H241" s="512"/>
      <c r="I241" s="512"/>
      <c r="J241" s="512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C241" s="1" t="s">
        <v>33</v>
      </c>
      <c r="AD241" s="1" t="s">
        <v>141</v>
      </c>
    </row>
    <row r="242" spans="1:30" ht="33" customHeight="1" x14ac:dyDescent="0.25">
      <c r="A242" s="44"/>
      <c r="B242" s="515"/>
      <c r="C242" s="512"/>
      <c r="D242" s="512"/>
      <c r="E242" s="512"/>
      <c r="F242" s="512"/>
      <c r="G242" s="512"/>
      <c r="H242" s="512"/>
      <c r="I242" s="512"/>
      <c r="J242" s="512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C242" s="1" t="s">
        <v>33</v>
      </c>
      <c r="AD242" s="1" t="s">
        <v>141</v>
      </c>
    </row>
    <row r="243" spans="1:30" ht="33" customHeight="1" x14ac:dyDescent="0.25">
      <c r="A243" s="44"/>
      <c r="B243" s="515"/>
      <c r="C243" s="512"/>
      <c r="D243" s="512"/>
      <c r="E243" s="512"/>
      <c r="F243" s="512"/>
      <c r="G243" s="512"/>
      <c r="H243" s="512"/>
      <c r="I243" s="512"/>
      <c r="J243" s="512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C243" s="1" t="s">
        <v>33</v>
      </c>
      <c r="AD243" s="1" t="s">
        <v>141</v>
      </c>
    </row>
    <row r="244" spans="1:30" ht="33" customHeight="1" x14ac:dyDescent="0.25">
      <c r="A244" s="44"/>
      <c r="B244" s="515"/>
      <c r="C244" s="512"/>
      <c r="D244" s="512"/>
      <c r="E244" s="512"/>
      <c r="F244" s="512"/>
      <c r="G244" s="512"/>
      <c r="H244" s="512"/>
      <c r="I244" s="512"/>
      <c r="J244" s="512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C244" s="1" t="s">
        <v>33</v>
      </c>
      <c r="AD244" s="1" t="s">
        <v>141</v>
      </c>
    </row>
    <row r="245" spans="1:30" ht="33" customHeight="1" x14ac:dyDescent="0.25">
      <c r="A245" s="44"/>
      <c r="B245" s="515"/>
      <c r="C245" s="512"/>
      <c r="D245" s="512"/>
      <c r="E245" s="512"/>
      <c r="F245" s="512"/>
      <c r="G245" s="512"/>
      <c r="H245" s="512"/>
      <c r="I245" s="512"/>
      <c r="J245" s="512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C245" s="1" t="s">
        <v>33</v>
      </c>
      <c r="AD245" s="1" t="s">
        <v>141</v>
      </c>
    </row>
    <row r="246" spans="1:30" ht="33" customHeight="1" x14ac:dyDescent="0.25">
      <c r="A246" s="44"/>
      <c r="B246" s="515"/>
      <c r="C246" s="512"/>
      <c r="D246" s="512"/>
      <c r="E246" s="512"/>
      <c r="F246" s="512"/>
      <c r="G246" s="512"/>
      <c r="H246" s="512"/>
      <c r="I246" s="512"/>
      <c r="J246" s="512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C246" s="1" t="s">
        <v>33</v>
      </c>
      <c r="AD246" s="1" t="s">
        <v>141</v>
      </c>
    </row>
    <row r="247" spans="1:30" ht="32.25" customHeight="1" x14ac:dyDescent="0.25">
      <c r="A247" s="44"/>
      <c r="B247" s="515"/>
      <c r="C247" s="512"/>
      <c r="D247" s="512"/>
      <c r="E247" s="512"/>
      <c r="F247" s="512"/>
      <c r="G247" s="512"/>
      <c r="H247" s="512"/>
      <c r="I247" s="512"/>
      <c r="J247" s="512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C247" s="1" t="s">
        <v>33</v>
      </c>
      <c r="AD247" s="1" t="s">
        <v>141</v>
      </c>
    </row>
    <row r="248" spans="1:30" ht="32.25" customHeight="1" x14ac:dyDescent="0.25">
      <c r="A248" s="44"/>
      <c r="B248" s="515"/>
      <c r="C248" s="512"/>
      <c r="D248" s="512"/>
      <c r="E248" s="512"/>
      <c r="F248" s="512"/>
      <c r="G248" s="512"/>
      <c r="H248" s="512"/>
      <c r="I248" s="512"/>
      <c r="J248" s="512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C248" s="1" t="s">
        <v>33</v>
      </c>
      <c r="AD248" s="1" t="s">
        <v>141</v>
      </c>
    </row>
    <row r="249" spans="1:30" ht="32.25" customHeight="1" x14ac:dyDescent="0.25">
      <c r="A249" s="44"/>
      <c r="B249" s="515"/>
      <c r="C249" s="512"/>
      <c r="D249" s="512"/>
      <c r="E249" s="512"/>
      <c r="F249" s="512"/>
      <c r="G249" s="512"/>
      <c r="H249" s="512"/>
      <c r="I249" s="512"/>
      <c r="J249" s="512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C249" s="1" t="s">
        <v>33</v>
      </c>
      <c r="AD249" s="1" t="s">
        <v>141</v>
      </c>
    </row>
    <row r="250" spans="1:30" ht="15" customHeight="1" x14ac:dyDescent="0.25">
      <c r="A250" s="34"/>
      <c r="AA250" s="1" t="s">
        <v>74</v>
      </c>
      <c r="AC250"/>
    </row>
    <row r="251" spans="1:30" ht="15.75" customHeight="1" x14ac:dyDescent="0.25">
      <c r="A251" s="34"/>
      <c r="B251" s="495" t="s">
        <v>251</v>
      </c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 t="s">
        <v>75</v>
      </c>
      <c r="Q251" s="495"/>
      <c r="R251" s="495"/>
      <c r="S251" s="495"/>
      <c r="T251" s="495"/>
      <c r="U251" s="495"/>
      <c r="V251" s="495"/>
      <c r="W251" s="495"/>
      <c r="X251" s="495"/>
      <c r="Y251" s="495"/>
      <c r="AC251"/>
    </row>
    <row r="252" spans="1:30" ht="22.5" customHeight="1" x14ac:dyDescent="0.25">
      <c r="A252" s="24"/>
      <c r="B252" s="496" t="s">
        <v>136</v>
      </c>
      <c r="C252" s="497"/>
      <c r="D252" s="497"/>
      <c r="E252" s="498"/>
      <c r="F252" s="496" t="s">
        <v>137</v>
      </c>
      <c r="G252" s="497"/>
      <c r="H252" s="498"/>
      <c r="I252" s="496" t="s">
        <v>138</v>
      </c>
      <c r="J252" s="497"/>
      <c r="K252" s="498"/>
      <c r="L252" s="502" t="s">
        <v>139</v>
      </c>
      <c r="M252" s="503"/>
      <c r="N252" s="502" t="s">
        <v>140</v>
      </c>
      <c r="O252" s="503"/>
      <c r="P252" s="349" t="s">
        <v>288</v>
      </c>
      <c r="Q252" s="350" t="s">
        <v>289</v>
      </c>
      <c r="R252" s="351" t="s">
        <v>290</v>
      </c>
      <c r="S252" s="352" t="s">
        <v>291</v>
      </c>
      <c r="T252" s="353" t="s">
        <v>292</v>
      </c>
      <c r="U252" s="354" t="s">
        <v>293</v>
      </c>
      <c r="V252" s="355" t="s">
        <v>294</v>
      </c>
      <c r="W252" s="356" t="s">
        <v>295</v>
      </c>
      <c r="X252" s="357" t="s">
        <v>296</v>
      </c>
      <c r="Y252" s="358" t="s">
        <v>297</v>
      </c>
      <c r="AC252"/>
    </row>
    <row r="253" spans="1:30" ht="22.5" customHeight="1" x14ac:dyDescent="0.25">
      <c r="A253" s="24"/>
      <c r="B253" s="499"/>
      <c r="C253" s="500"/>
      <c r="D253" s="500"/>
      <c r="E253" s="501"/>
      <c r="F253" s="499"/>
      <c r="G253" s="500"/>
      <c r="H253" s="501"/>
      <c r="I253" s="499"/>
      <c r="J253" s="500"/>
      <c r="K253" s="501"/>
      <c r="L253" s="504"/>
      <c r="M253" s="505"/>
      <c r="N253" s="504"/>
      <c r="O253" s="505"/>
      <c r="P253" s="359" t="s">
        <v>298</v>
      </c>
      <c r="Q253" s="360" t="s">
        <v>299</v>
      </c>
      <c r="R253" s="361" t="s">
        <v>300</v>
      </c>
      <c r="S253" s="362" t="s">
        <v>301</v>
      </c>
      <c r="T253" s="363" t="s">
        <v>302</v>
      </c>
      <c r="U253" s="364" t="s">
        <v>303</v>
      </c>
      <c r="V253" s="365" t="s">
        <v>304</v>
      </c>
      <c r="W253" s="366" t="s">
        <v>305</v>
      </c>
      <c r="X253" s="367" t="s">
        <v>306</v>
      </c>
      <c r="Y253" s="368" t="s">
        <v>307</v>
      </c>
      <c r="AC253"/>
    </row>
    <row r="254" spans="1:30" ht="22.5" customHeight="1" x14ac:dyDescent="0.25">
      <c r="A254" s="24"/>
      <c r="B254" s="476" t="s">
        <v>308</v>
      </c>
      <c r="C254" s="477"/>
      <c r="D254" s="477"/>
      <c r="E254" s="478"/>
      <c r="F254" s="483" t="s">
        <v>308</v>
      </c>
      <c r="G254" s="484"/>
      <c r="H254" s="485"/>
      <c r="I254" s="483" t="s">
        <v>308</v>
      </c>
      <c r="J254" s="484"/>
      <c r="K254" s="485"/>
      <c r="L254" s="490" t="s">
        <v>308</v>
      </c>
      <c r="M254" s="491"/>
      <c r="N254" s="490" t="s">
        <v>308</v>
      </c>
      <c r="O254" s="491"/>
      <c r="P254" s="369" t="s">
        <v>309</v>
      </c>
      <c r="Q254" s="370" t="s">
        <v>310</v>
      </c>
      <c r="R254" s="371" t="s">
        <v>311</v>
      </c>
      <c r="S254" s="372" t="s">
        <v>312</v>
      </c>
      <c r="T254" s="373" t="s">
        <v>313</v>
      </c>
      <c r="U254" s="374" t="s">
        <v>314</v>
      </c>
      <c r="V254" s="375" t="s">
        <v>315</v>
      </c>
      <c r="W254" s="376" t="s">
        <v>316</v>
      </c>
      <c r="X254" s="377" t="s">
        <v>317</v>
      </c>
      <c r="Y254" s="378" t="s">
        <v>318</v>
      </c>
      <c r="AC254"/>
    </row>
    <row r="255" spans="1:30" ht="22.5" customHeight="1" x14ac:dyDescent="0.25">
      <c r="A255" s="24"/>
      <c r="B255" s="479"/>
      <c r="C255" s="477"/>
      <c r="D255" s="477"/>
      <c r="E255" s="478"/>
      <c r="F255" s="486"/>
      <c r="G255" s="484"/>
      <c r="H255" s="485"/>
      <c r="I255" s="486"/>
      <c r="J255" s="484"/>
      <c r="K255" s="485"/>
      <c r="L255" s="492"/>
      <c r="M255" s="491"/>
      <c r="N255" s="492"/>
      <c r="O255" s="491"/>
      <c r="P255" s="379" t="s">
        <v>319</v>
      </c>
      <c r="Q255" s="380" t="s">
        <v>320</v>
      </c>
      <c r="R255" s="381" t="s">
        <v>321</v>
      </c>
      <c r="S255" s="382" t="s">
        <v>322</v>
      </c>
      <c r="T255" s="383" t="s">
        <v>323</v>
      </c>
      <c r="U255" s="384" t="s">
        <v>324</v>
      </c>
      <c r="V255" s="385" t="s">
        <v>325</v>
      </c>
      <c r="W255" s="386" t="s">
        <v>326</v>
      </c>
      <c r="X255" s="387" t="s">
        <v>327</v>
      </c>
      <c r="Y255" s="388" t="s">
        <v>328</v>
      </c>
      <c r="AC255"/>
    </row>
    <row r="256" spans="1:30" ht="22.5" customHeight="1" x14ac:dyDescent="0.25">
      <c r="A256" s="24"/>
      <c r="B256" s="480"/>
      <c r="C256" s="481"/>
      <c r="D256" s="481"/>
      <c r="E256" s="482"/>
      <c r="F256" s="487"/>
      <c r="G256" s="488"/>
      <c r="H256" s="489"/>
      <c r="I256" s="487"/>
      <c r="J256" s="488"/>
      <c r="K256" s="489"/>
      <c r="L256" s="493"/>
      <c r="M256" s="494"/>
      <c r="N256" s="493"/>
      <c r="O256" s="494"/>
      <c r="P256" s="389" t="s">
        <v>329</v>
      </c>
      <c r="Q256" s="390" t="s">
        <v>330</v>
      </c>
      <c r="R256" s="391" t="s">
        <v>331</v>
      </c>
      <c r="S256" s="392" t="s">
        <v>332</v>
      </c>
      <c r="T256" s="393" t="s">
        <v>333</v>
      </c>
      <c r="U256" s="394" t="s">
        <v>334</v>
      </c>
      <c r="V256" s="395" t="s">
        <v>335</v>
      </c>
      <c r="W256" s="396" t="s">
        <v>336</v>
      </c>
      <c r="X256" s="397" t="s">
        <v>337</v>
      </c>
      <c r="Y256" s="398" t="s">
        <v>338</v>
      </c>
      <c r="AC256"/>
    </row>
    <row r="257" spans="1:34" ht="15" customHeight="1" x14ac:dyDescent="0.25">
      <c r="AC257"/>
    </row>
    <row r="258" spans="1:34" ht="15.75" customHeight="1" x14ac:dyDescent="0.25">
      <c r="A258"/>
      <c r="J258" s="459"/>
      <c r="K258" s="459"/>
      <c r="L258" s="459"/>
      <c r="M258" s="459"/>
      <c r="N258" s="459"/>
      <c r="O258" s="459"/>
      <c r="P258" s="459"/>
      <c r="Q258" s="459"/>
      <c r="R258" s="459"/>
      <c r="S258" s="459"/>
      <c r="T258" s="459"/>
      <c r="U258" s="459"/>
      <c r="V258" s="459"/>
      <c r="W258" s="459"/>
      <c r="X258" s="27"/>
      <c r="Y258" s="2"/>
      <c r="Z258" s="2"/>
      <c r="AA258" s="3"/>
      <c r="AC258"/>
      <c r="AD258" t="s">
        <v>269</v>
      </c>
      <c r="AH258" s="46" t="s">
        <v>286</v>
      </c>
    </row>
    <row r="259" spans="1:34" ht="22.5" customHeight="1" x14ac:dyDescent="0.25">
      <c r="I259" s="459" t="s">
        <v>5</v>
      </c>
      <c r="J259" s="459"/>
      <c r="K259" s="459"/>
      <c r="L259" s="459"/>
      <c r="M259" s="2" t="s">
        <v>250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8"/>
      <c r="Y259" s="462" t="s">
        <v>2</v>
      </c>
      <c r="Z259" s="462"/>
      <c r="AC259"/>
      <c r="AH259" s="46" t="s">
        <v>285</v>
      </c>
    </row>
    <row r="260" spans="1:34" ht="22.5" customHeight="1" x14ac:dyDescent="0.25">
      <c r="I260" s="459" t="s">
        <v>6</v>
      </c>
      <c r="J260" s="459"/>
      <c r="K260" s="459"/>
      <c r="L260" s="459"/>
      <c r="M260" s="2" t="s">
        <v>249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8"/>
      <c r="Y260" s="462"/>
      <c r="Z260" s="462"/>
      <c r="AC260"/>
    </row>
    <row r="261" spans="1:34" ht="22.5" customHeight="1" x14ac:dyDescent="0.25">
      <c r="J261" s="459"/>
      <c r="K261" s="459"/>
      <c r="L261" s="459"/>
      <c r="M261" s="459"/>
      <c r="N261" s="2"/>
      <c r="O261" s="2"/>
      <c r="P261" s="2"/>
      <c r="Q261" s="2"/>
      <c r="R261" s="459"/>
      <c r="S261" s="459"/>
      <c r="T261" s="459"/>
      <c r="U261" s="459"/>
      <c r="V261" s="2"/>
      <c r="W261" s="2"/>
      <c r="Y261" s="464" t="s">
        <v>269</v>
      </c>
      <c r="Z261" s="464"/>
      <c r="AC261"/>
    </row>
    <row r="262" spans="1:34" ht="22.5" customHeight="1" x14ac:dyDescent="0.25">
      <c r="J262" s="459"/>
      <c r="K262" s="459"/>
      <c r="L262" s="459"/>
      <c r="M262" s="459"/>
      <c r="N262" s="2"/>
      <c r="O262" s="2"/>
      <c r="P262" s="2"/>
      <c r="Q262" s="2"/>
      <c r="R262" s="2"/>
      <c r="S262" s="2"/>
      <c r="T262" s="2"/>
      <c r="U262" s="2"/>
      <c r="V262" s="2"/>
      <c r="W262" s="458"/>
      <c r="X262" s="458"/>
      <c r="Y262" s="458"/>
      <c r="Z262" s="458"/>
      <c r="AC262"/>
    </row>
    <row r="263" spans="1:34" ht="22.5" customHeight="1" x14ac:dyDescent="0.25"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458"/>
      <c r="X263" s="458"/>
      <c r="Y263" s="458"/>
      <c r="Z263" s="458"/>
      <c r="AC263"/>
    </row>
    <row r="264" spans="1:34" ht="22.5" customHeight="1" x14ac:dyDescent="0.25"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506" t="s">
        <v>270</v>
      </c>
      <c r="X264" s="506"/>
      <c r="Y264" s="506"/>
      <c r="Z264" s="506"/>
      <c r="AC264"/>
    </row>
    <row r="265" spans="1:34" ht="24.95" customHeight="1" x14ac:dyDescent="0.25">
      <c r="A265" s="11" t="s">
        <v>7</v>
      </c>
      <c r="B265" s="468" t="s">
        <v>8</v>
      </c>
      <c r="C265" s="468"/>
      <c r="D265" s="468"/>
      <c r="E265" s="468"/>
      <c r="F265" s="468"/>
      <c r="G265" s="468"/>
      <c r="H265" s="468"/>
      <c r="I265" s="468"/>
      <c r="J265" s="468"/>
      <c r="K265" s="468" t="s">
        <v>9</v>
      </c>
      <c r="L265" s="468"/>
      <c r="M265" s="468"/>
      <c r="N265" s="468"/>
      <c r="O265" s="468"/>
      <c r="P265" s="468"/>
      <c r="Q265" s="468"/>
      <c r="R265" s="468"/>
      <c r="S265" s="468"/>
      <c r="T265" s="468"/>
      <c r="U265" s="468"/>
      <c r="V265" s="468"/>
      <c r="W265" s="468"/>
      <c r="X265" s="468"/>
      <c r="Y265" s="468"/>
      <c r="Z265" s="468"/>
      <c r="AC265"/>
    </row>
    <row r="266" spans="1:34" ht="48.75" customHeight="1" x14ac:dyDescent="0.25">
      <c r="A266" s="11" t="s">
        <v>101</v>
      </c>
      <c r="B266" s="475" t="s">
        <v>102</v>
      </c>
      <c r="C266" s="475"/>
      <c r="D266" s="475"/>
      <c r="E266" s="475"/>
      <c r="F266" s="475"/>
      <c r="G266" s="475"/>
      <c r="H266" s="475"/>
      <c r="I266" s="475"/>
      <c r="J266" s="475"/>
      <c r="K266" s="10" t="s">
        <v>174</v>
      </c>
      <c r="L266" s="10" t="s">
        <v>178</v>
      </c>
      <c r="M266" s="10" t="s">
        <v>180</v>
      </c>
      <c r="N266" s="10" t="s">
        <v>182</v>
      </c>
      <c r="O266" s="10" t="s">
        <v>184</v>
      </c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11" t="s">
        <v>185</v>
      </c>
      <c r="AC266"/>
      <c r="AD266" t="s">
        <v>176</v>
      </c>
    </row>
    <row r="267" spans="1:34" ht="12.75" customHeight="1" x14ac:dyDescent="0.25">
      <c r="A267" s="17" t="s">
        <v>11</v>
      </c>
      <c r="B267" s="472" t="s">
        <v>12</v>
      </c>
      <c r="C267" s="472"/>
      <c r="D267" s="472"/>
      <c r="E267" s="472"/>
      <c r="F267" s="472"/>
      <c r="G267" s="472"/>
      <c r="H267" s="472"/>
      <c r="I267" s="472"/>
      <c r="J267" s="472"/>
      <c r="K267" s="18" t="s">
        <v>13</v>
      </c>
      <c r="L267" s="18" t="s">
        <v>14</v>
      </c>
      <c r="M267" s="18" t="s">
        <v>15</v>
      </c>
      <c r="N267" s="18" t="s">
        <v>16</v>
      </c>
      <c r="O267" s="18" t="s">
        <v>17</v>
      </c>
      <c r="P267" s="18" t="s">
        <v>18</v>
      </c>
      <c r="Q267" s="18" t="s">
        <v>19</v>
      </c>
      <c r="R267" s="18" t="s">
        <v>20</v>
      </c>
      <c r="S267" s="18" t="s">
        <v>21</v>
      </c>
      <c r="T267" s="18" t="s">
        <v>22</v>
      </c>
      <c r="U267" s="18" t="s">
        <v>23</v>
      </c>
      <c r="V267" s="18" t="s">
        <v>24</v>
      </c>
      <c r="W267" s="18" t="s">
        <v>25</v>
      </c>
      <c r="X267" s="18" t="s">
        <v>26</v>
      </c>
      <c r="Y267" s="18" t="s">
        <v>27</v>
      </c>
      <c r="Z267" s="18" t="s">
        <v>28</v>
      </c>
      <c r="AC267"/>
    </row>
    <row r="268" spans="1:34" ht="33" customHeight="1" x14ac:dyDescent="0.25">
      <c r="A268" s="513" t="s">
        <v>103</v>
      </c>
      <c r="B268" s="513"/>
      <c r="C268" s="513"/>
      <c r="D268" s="513"/>
      <c r="E268" s="513"/>
      <c r="F268" s="513"/>
      <c r="G268" s="513"/>
      <c r="H268" s="513"/>
      <c r="I268" s="513"/>
      <c r="J268" s="513"/>
      <c r="K268" s="514"/>
      <c r="L268" s="514"/>
      <c r="M268" s="514"/>
      <c r="N268" s="514"/>
      <c r="O268" s="514"/>
      <c r="P268" s="514"/>
      <c r="Q268" s="514"/>
      <c r="R268" s="514"/>
      <c r="S268" s="514"/>
      <c r="T268" s="514"/>
      <c r="U268" s="514"/>
      <c r="V268" s="514"/>
      <c r="W268" s="514"/>
      <c r="X268" s="514"/>
      <c r="Y268" s="514"/>
      <c r="Z268" s="514"/>
      <c r="AC268"/>
    </row>
    <row r="269" spans="1:34" ht="33" customHeight="1" x14ac:dyDescent="0.25">
      <c r="A269" s="21" t="s">
        <v>237</v>
      </c>
      <c r="B269" s="512" t="s">
        <v>238</v>
      </c>
      <c r="C269" s="512"/>
      <c r="D269" s="512"/>
      <c r="E269" s="512"/>
      <c r="F269" s="512"/>
      <c r="G269" s="512"/>
      <c r="H269" s="512"/>
      <c r="I269" s="512"/>
      <c r="J269" s="512"/>
      <c r="K269" s="37">
        <f>Z233</f>
        <v>1837</v>
      </c>
      <c r="L269" s="48">
        <v>22</v>
      </c>
      <c r="M269" s="48">
        <v>19</v>
      </c>
      <c r="N269" s="48">
        <v>22</v>
      </c>
      <c r="O269" s="48">
        <v>43</v>
      </c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37">
        <f>SUM(K269:Y269)</f>
        <v>1943</v>
      </c>
      <c r="AC269" s="1" t="s">
        <v>33</v>
      </c>
      <c r="AD269" s="1" t="s">
        <v>142</v>
      </c>
      <c r="AE269" t="s">
        <v>239</v>
      </c>
    </row>
    <row r="270" spans="1:34" ht="33" customHeight="1" x14ac:dyDescent="0.25">
      <c r="A270" s="21" t="s">
        <v>240</v>
      </c>
      <c r="B270" s="512" t="s">
        <v>241</v>
      </c>
      <c r="C270" s="512"/>
      <c r="D270" s="512"/>
      <c r="E270" s="512"/>
      <c r="F270" s="512"/>
      <c r="G270" s="512"/>
      <c r="H270" s="512"/>
      <c r="I270" s="512"/>
      <c r="J270" s="512"/>
      <c r="K270" s="37">
        <f>Z234</f>
        <v>806</v>
      </c>
      <c r="L270" s="48">
        <v>27</v>
      </c>
      <c r="M270" s="48">
        <v>11</v>
      </c>
      <c r="N270" s="48">
        <v>45</v>
      </c>
      <c r="O270" s="48">
        <v>64</v>
      </c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37">
        <f>SUM(K270:Y270)</f>
        <v>953</v>
      </c>
      <c r="AC270" s="1" t="s">
        <v>33</v>
      </c>
      <c r="AD270" s="1" t="s">
        <v>142</v>
      </c>
      <c r="AE270" t="s">
        <v>242</v>
      </c>
    </row>
    <row r="271" spans="1:34" ht="33" customHeight="1" x14ac:dyDescent="0.25">
      <c r="A271" s="21" t="s">
        <v>243</v>
      </c>
      <c r="B271" s="512" t="s">
        <v>244</v>
      </c>
      <c r="C271" s="512"/>
      <c r="D271" s="512"/>
      <c r="E271" s="512"/>
      <c r="F271" s="512"/>
      <c r="G271" s="512"/>
      <c r="H271" s="512"/>
      <c r="I271" s="512"/>
      <c r="J271" s="512"/>
      <c r="K271" s="37">
        <f>Z235</f>
        <v>11038</v>
      </c>
      <c r="L271" s="48">
        <v>36</v>
      </c>
      <c r="M271" s="48">
        <v>33</v>
      </c>
      <c r="N271" s="48">
        <v>370</v>
      </c>
      <c r="O271" s="48">
        <v>1505</v>
      </c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37">
        <f>SUM(K271:Y271)</f>
        <v>12982</v>
      </c>
      <c r="AC271" s="1" t="s">
        <v>33</v>
      </c>
      <c r="AD271" s="1" t="s">
        <v>142</v>
      </c>
      <c r="AE271" t="s">
        <v>245</v>
      </c>
    </row>
    <row r="272" spans="1:34" ht="33" customHeight="1" x14ac:dyDescent="0.25">
      <c r="A272" s="21" t="s">
        <v>246</v>
      </c>
      <c r="B272" s="512" t="s">
        <v>247</v>
      </c>
      <c r="C272" s="512"/>
      <c r="D272" s="512"/>
      <c r="E272" s="512"/>
      <c r="F272" s="512"/>
      <c r="G272" s="512"/>
      <c r="H272" s="512"/>
      <c r="I272" s="512"/>
      <c r="J272" s="512"/>
      <c r="K272" s="37">
        <f>Z236</f>
        <v>1738</v>
      </c>
      <c r="L272" s="48">
        <v>24</v>
      </c>
      <c r="M272" s="48">
        <v>13</v>
      </c>
      <c r="N272" s="48">
        <v>28</v>
      </c>
      <c r="O272" s="48">
        <v>194</v>
      </c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37">
        <f>SUM(K272:Y272)</f>
        <v>1997</v>
      </c>
      <c r="AC272" s="1" t="s">
        <v>33</v>
      </c>
      <c r="AD272" s="1" t="s">
        <v>142</v>
      </c>
      <c r="AE272" t="s">
        <v>248</v>
      </c>
    </row>
    <row r="273" spans="1:30" ht="33" customHeight="1" x14ac:dyDescent="0.25">
      <c r="A273" s="45"/>
      <c r="B273" s="515"/>
      <c r="C273" s="512"/>
      <c r="D273" s="512"/>
      <c r="E273" s="512"/>
      <c r="F273" s="512"/>
      <c r="G273" s="512"/>
      <c r="H273" s="512"/>
      <c r="I273" s="512"/>
      <c r="J273" s="512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C273" s="1" t="s">
        <v>33</v>
      </c>
      <c r="AD273" s="1" t="s">
        <v>142</v>
      </c>
    </row>
    <row r="274" spans="1:30" ht="33" customHeight="1" x14ac:dyDescent="0.25">
      <c r="A274" s="45"/>
      <c r="B274" s="515"/>
      <c r="C274" s="512"/>
      <c r="D274" s="512"/>
      <c r="E274" s="512"/>
      <c r="F274" s="512"/>
      <c r="G274" s="512"/>
      <c r="H274" s="512"/>
      <c r="I274" s="512"/>
      <c r="J274" s="512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C274" s="1" t="s">
        <v>33</v>
      </c>
      <c r="AD274" s="1" t="s">
        <v>142</v>
      </c>
    </row>
    <row r="275" spans="1:30" ht="33" customHeight="1" x14ac:dyDescent="0.25">
      <c r="A275" s="45"/>
      <c r="B275" s="515"/>
      <c r="C275" s="512"/>
      <c r="D275" s="512"/>
      <c r="E275" s="512"/>
      <c r="F275" s="512"/>
      <c r="G275" s="512"/>
      <c r="H275" s="512"/>
      <c r="I275" s="512"/>
      <c r="J275" s="512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C275" s="1" t="s">
        <v>33</v>
      </c>
      <c r="AD275" s="1" t="s">
        <v>142</v>
      </c>
    </row>
    <row r="276" spans="1:30" ht="33" customHeight="1" x14ac:dyDescent="0.25">
      <c r="A276" s="45"/>
      <c r="B276" s="515"/>
      <c r="C276" s="512"/>
      <c r="D276" s="512"/>
      <c r="E276" s="512"/>
      <c r="F276" s="512"/>
      <c r="G276" s="512"/>
      <c r="H276" s="512"/>
      <c r="I276" s="512"/>
      <c r="J276" s="512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C276" s="1" t="s">
        <v>33</v>
      </c>
      <c r="AD276" s="1" t="s">
        <v>142</v>
      </c>
    </row>
    <row r="277" spans="1:30" ht="33" customHeight="1" x14ac:dyDescent="0.25">
      <c r="A277" s="45"/>
      <c r="B277" s="515"/>
      <c r="C277" s="512"/>
      <c r="D277" s="512"/>
      <c r="E277" s="512"/>
      <c r="F277" s="512"/>
      <c r="G277" s="512"/>
      <c r="H277" s="512"/>
      <c r="I277" s="512"/>
      <c r="J277" s="512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C277" s="1" t="s">
        <v>33</v>
      </c>
      <c r="AD277" s="1" t="s">
        <v>142</v>
      </c>
    </row>
    <row r="278" spans="1:30" ht="33" customHeight="1" x14ac:dyDescent="0.25">
      <c r="A278" s="45"/>
      <c r="B278" s="515"/>
      <c r="C278" s="512"/>
      <c r="D278" s="512"/>
      <c r="E278" s="512"/>
      <c r="F278" s="512"/>
      <c r="G278" s="512"/>
      <c r="H278" s="512"/>
      <c r="I278" s="512"/>
      <c r="J278" s="512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C278" s="1" t="s">
        <v>33</v>
      </c>
      <c r="AD278" s="1" t="s">
        <v>142</v>
      </c>
    </row>
    <row r="279" spans="1:30" ht="33" customHeight="1" x14ac:dyDescent="0.25">
      <c r="A279" s="45"/>
      <c r="B279" s="515"/>
      <c r="C279" s="512"/>
      <c r="D279" s="512"/>
      <c r="E279" s="512"/>
      <c r="F279" s="512"/>
      <c r="G279" s="512"/>
      <c r="H279" s="512"/>
      <c r="I279" s="512"/>
      <c r="J279" s="512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C279" s="1" t="s">
        <v>33</v>
      </c>
      <c r="AD279" s="1" t="s">
        <v>142</v>
      </c>
    </row>
    <row r="280" spans="1:30" ht="33" customHeight="1" x14ac:dyDescent="0.25">
      <c r="A280" s="45"/>
      <c r="B280" s="515"/>
      <c r="C280" s="512"/>
      <c r="D280" s="512"/>
      <c r="E280" s="512"/>
      <c r="F280" s="512"/>
      <c r="G280" s="512"/>
      <c r="H280" s="512"/>
      <c r="I280" s="512"/>
      <c r="J280" s="512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C280" s="1" t="s">
        <v>33</v>
      </c>
      <c r="AD280" s="1" t="s">
        <v>142</v>
      </c>
    </row>
    <row r="281" spans="1:30" ht="33" customHeight="1" x14ac:dyDescent="0.25">
      <c r="A281" s="45"/>
      <c r="B281" s="515"/>
      <c r="C281" s="512"/>
      <c r="D281" s="512"/>
      <c r="E281" s="512"/>
      <c r="F281" s="512"/>
      <c r="G281" s="512"/>
      <c r="H281" s="512"/>
      <c r="I281" s="512"/>
      <c r="J281" s="512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C281" s="1" t="s">
        <v>33</v>
      </c>
      <c r="AD281" s="1" t="s">
        <v>142</v>
      </c>
    </row>
    <row r="282" spans="1:30" ht="33" customHeight="1" x14ac:dyDescent="0.25">
      <c r="A282" s="45"/>
      <c r="B282" s="515"/>
      <c r="C282" s="512"/>
      <c r="D282" s="512"/>
      <c r="E282" s="512"/>
      <c r="F282" s="512"/>
      <c r="G282" s="512"/>
      <c r="H282" s="512"/>
      <c r="I282" s="512"/>
      <c r="J282" s="512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C282" s="1" t="s">
        <v>33</v>
      </c>
      <c r="AD282" s="1" t="s">
        <v>142</v>
      </c>
    </row>
    <row r="283" spans="1:30" ht="32.25" customHeight="1" x14ac:dyDescent="0.25">
      <c r="A283" s="45"/>
      <c r="B283" s="515"/>
      <c r="C283" s="512"/>
      <c r="D283" s="512"/>
      <c r="E283" s="512"/>
      <c r="F283" s="512"/>
      <c r="G283" s="512"/>
      <c r="H283" s="512"/>
      <c r="I283" s="512"/>
      <c r="J283" s="512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C283" s="1" t="s">
        <v>33</v>
      </c>
      <c r="AD283" s="1" t="s">
        <v>142</v>
      </c>
    </row>
    <row r="284" spans="1:30" ht="32.25" customHeight="1" x14ac:dyDescent="0.25">
      <c r="A284" s="45"/>
      <c r="B284" s="515"/>
      <c r="C284" s="512"/>
      <c r="D284" s="512"/>
      <c r="E284" s="512"/>
      <c r="F284" s="512"/>
      <c r="G284" s="512"/>
      <c r="H284" s="512"/>
      <c r="I284" s="512"/>
      <c r="J284" s="512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C284" s="1" t="s">
        <v>33</v>
      </c>
      <c r="AD284" s="1" t="s">
        <v>142</v>
      </c>
    </row>
    <row r="285" spans="1:30" ht="32.25" customHeight="1" x14ac:dyDescent="0.25">
      <c r="A285" s="45"/>
      <c r="B285" s="515"/>
      <c r="C285" s="512"/>
      <c r="D285" s="512"/>
      <c r="E285" s="512"/>
      <c r="F285" s="512"/>
      <c r="G285" s="512"/>
      <c r="H285" s="512"/>
      <c r="I285" s="512"/>
      <c r="J285" s="512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C285" s="1" t="s">
        <v>33</v>
      </c>
      <c r="AD285" s="1" t="s">
        <v>142</v>
      </c>
    </row>
    <row r="286" spans="1:30" ht="15" customHeight="1" x14ac:dyDescent="0.25">
      <c r="A286" s="34"/>
      <c r="AA286" s="1" t="s">
        <v>74</v>
      </c>
      <c r="AC286"/>
    </row>
    <row r="287" spans="1:30" ht="15.75" customHeight="1" x14ac:dyDescent="0.25">
      <c r="A287" s="34"/>
      <c r="B287" s="495" t="s">
        <v>251</v>
      </c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 t="s">
        <v>75</v>
      </c>
      <c r="Q287" s="495"/>
      <c r="R287" s="495"/>
      <c r="S287" s="495"/>
      <c r="T287" s="495"/>
      <c r="U287" s="495"/>
      <c r="V287" s="495"/>
      <c r="W287" s="495"/>
      <c r="X287" s="495"/>
      <c r="Y287" s="495"/>
      <c r="AC287"/>
    </row>
    <row r="288" spans="1:30" ht="22.5" customHeight="1" x14ac:dyDescent="0.25">
      <c r="A288" s="24"/>
      <c r="B288" s="496" t="s">
        <v>136</v>
      </c>
      <c r="C288" s="497"/>
      <c r="D288" s="497"/>
      <c r="E288" s="498"/>
      <c r="F288" s="496" t="s">
        <v>137</v>
      </c>
      <c r="G288" s="497"/>
      <c r="H288" s="498"/>
      <c r="I288" s="496" t="s">
        <v>138</v>
      </c>
      <c r="J288" s="497"/>
      <c r="K288" s="498"/>
      <c r="L288" s="502" t="s">
        <v>139</v>
      </c>
      <c r="M288" s="503"/>
      <c r="N288" s="502" t="s">
        <v>140</v>
      </c>
      <c r="O288" s="503"/>
      <c r="P288" s="399" t="s">
        <v>288</v>
      </c>
      <c r="Q288" s="400" t="s">
        <v>289</v>
      </c>
      <c r="R288" s="401" t="s">
        <v>290</v>
      </c>
      <c r="S288" s="402" t="s">
        <v>291</v>
      </c>
      <c r="T288" s="403" t="s">
        <v>292</v>
      </c>
      <c r="U288" s="404" t="s">
        <v>293</v>
      </c>
      <c r="V288" s="405" t="s">
        <v>294</v>
      </c>
      <c r="W288" s="406" t="s">
        <v>295</v>
      </c>
      <c r="X288" s="407" t="s">
        <v>296</v>
      </c>
      <c r="Y288" s="408" t="s">
        <v>297</v>
      </c>
      <c r="AC288"/>
    </row>
    <row r="289" spans="1:34" ht="22.5" customHeight="1" x14ac:dyDescent="0.25">
      <c r="A289" s="24"/>
      <c r="B289" s="499"/>
      <c r="C289" s="500"/>
      <c r="D289" s="500"/>
      <c r="E289" s="501"/>
      <c r="F289" s="499"/>
      <c r="G289" s="500"/>
      <c r="H289" s="501"/>
      <c r="I289" s="499"/>
      <c r="J289" s="500"/>
      <c r="K289" s="501"/>
      <c r="L289" s="504"/>
      <c r="M289" s="505"/>
      <c r="N289" s="504"/>
      <c r="O289" s="505"/>
      <c r="P289" s="409" t="s">
        <v>298</v>
      </c>
      <c r="Q289" s="410" t="s">
        <v>299</v>
      </c>
      <c r="R289" s="411" t="s">
        <v>300</v>
      </c>
      <c r="S289" s="412" t="s">
        <v>301</v>
      </c>
      <c r="T289" s="413" t="s">
        <v>302</v>
      </c>
      <c r="U289" s="414" t="s">
        <v>303</v>
      </c>
      <c r="V289" s="415" t="s">
        <v>304</v>
      </c>
      <c r="W289" s="416" t="s">
        <v>305</v>
      </c>
      <c r="X289" s="417" t="s">
        <v>306</v>
      </c>
      <c r="Y289" s="418" t="s">
        <v>307</v>
      </c>
      <c r="AC289"/>
    </row>
    <row r="290" spans="1:34" ht="22.5" customHeight="1" x14ac:dyDescent="0.25">
      <c r="A290" s="24"/>
      <c r="B290" s="476" t="s">
        <v>308</v>
      </c>
      <c r="C290" s="477"/>
      <c r="D290" s="477"/>
      <c r="E290" s="478"/>
      <c r="F290" s="483" t="s">
        <v>308</v>
      </c>
      <c r="G290" s="484"/>
      <c r="H290" s="485"/>
      <c r="I290" s="483" t="s">
        <v>308</v>
      </c>
      <c r="J290" s="484"/>
      <c r="K290" s="485"/>
      <c r="L290" s="490" t="s">
        <v>308</v>
      </c>
      <c r="M290" s="491"/>
      <c r="N290" s="490" t="s">
        <v>308</v>
      </c>
      <c r="O290" s="491"/>
      <c r="P290" s="419" t="s">
        <v>309</v>
      </c>
      <c r="Q290" s="420" t="s">
        <v>310</v>
      </c>
      <c r="R290" s="421" t="s">
        <v>311</v>
      </c>
      <c r="S290" s="422" t="s">
        <v>312</v>
      </c>
      <c r="T290" s="423" t="s">
        <v>313</v>
      </c>
      <c r="U290" s="424" t="s">
        <v>314</v>
      </c>
      <c r="V290" s="425" t="s">
        <v>315</v>
      </c>
      <c r="W290" s="426" t="s">
        <v>316</v>
      </c>
      <c r="X290" s="427" t="s">
        <v>317</v>
      </c>
      <c r="Y290" s="428" t="s">
        <v>318</v>
      </c>
      <c r="AC290"/>
    </row>
    <row r="291" spans="1:34" ht="22.5" customHeight="1" x14ac:dyDescent="0.25">
      <c r="A291" s="24"/>
      <c r="B291" s="479"/>
      <c r="C291" s="477"/>
      <c r="D291" s="477"/>
      <c r="E291" s="478"/>
      <c r="F291" s="486"/>
      <c r="G291" s="484"/>
      <c r="H291" s="485"/>
      <c r="I291" s="486"/>
      <c r="J291" s="484"/>
      <c r="K291" s="485"/>
      <c r="L291" s="492"/>
      <c r="M291" s="491"/>
      <c r="N291" s="492"/>
      <c r="O291" s="491"/>
      <c r="P291" s="429" t="s">
        <v>319</v>
      </c>
      <c r="Q291" s="430" t="s">
        <v>320</v>
      </c>
      <c r="R291" s="431" t="s">
        <v>321</v>
      </c>
      <c r="S291" s="432" t="s">
        <v>322</v>
      </c>
      <c r="T291" s="433" t="s">
        <v>323</v>
      </c>
      <c r="U291" s="434" t="s">
        <v>324</v>
      </c>
      <c r="V291" s="435" t="s">
        <v>325</v>
      </c>
      <c r="W291" s="436" t="s">
        <v>326</v>
      </c>
      <c r="X291" s="437" t="s">
        <v>327</v>
      </c>
      <c r="Y291" s="438" t="s">
        <v>328</v>
      </c>
      <c r="AC291"/>
    </row>
    <row r="292" spans="1:34" ht="22.5" customHeight="1" x14ac:dyDescent="0.25">
      <c r="A292" s="24"/>
      <c r="B292" s="480"/>
      <c r="C292" s="481"/>
      <c r="D292" s="481"/>
      <c r="E292" s="482"/>
      <c r="F292" s="487"/>
      <c r="G292" s="488"/>
      <c r="H292" s="489"/>
      <c r="I292" s="487"/>
      <c r="J292" s="488"/>
      <c r="K292" s="489"/>
      <c r="L292" s="493"/>
      <c r="M292" s="494"/>
      <c r="N292" s="493"/>
      <c r="O292" s="494"/>
      <c r="P292" s="439" t="s">
        <v>329</v>
      </c>
      <c r="Q292" s="440" t="s">
        <v>330</v>
      </c>
      <c r="R292" s="441" t="s">
        <v>331</v>
      </c>
      <c r="S292" s="442" t="s">
        <v>332</v>
      </c>
      <c r="T292" s="443" t="s">
        <v>333</v>
      </c>
      <c r="U292" s="444" t="s">
        <v>334</v>
      </c>
      <c r="V292" s="445" t="s">
        <v>335</v>
      </c>
      <c r="W292" s="446" t="s">
        <v>336</v>
      </c>
      <c r="X292" s="447" t="s">
        <v>337</v>
      </c>
      <c r="Y292" s="448" t="s">
        <v>338</v>
      </c>
      <c r="AC292"/>
    </row>
    <row r="293" spans="1:34" ht="15" customHeight="1" x14ac:dyDescent="0.25">
      <c r="AC293"/>
    </row>
    <row r="294" spans="1:34" ht="15.75" customHeight="1" x14ac:dyDescent="0.25">
      <c r="A294"/>
      <c r="J294" s="459"/>
      <c r="K294" s="459"/>
      <c r="L294" s="459"/>
      <c r="M294" s="459"/>
      <c r="N294" s="459"/>
      <c r="O294" s="459"/>
      <c r="P294" s="459"/>
      <c r="Q294" s="459"/>
      <c r="R294" s="459"/>
      <c r="S294" s="459"/>
      <c r="T294" s="459"/>
      <c r="U294" s="459"/>
      <c r="V294" s="459"/>
      <c r="W294" s="459"/>
      <c r="X294" s="27"/>
      <c r="Y294" s="2"/>
      <c r="Z294" s="2"/>
      <c r="AA294" s="3"/>
      <c r="AC294"/>
      <c r="AD294" t="s">
        <v>261</v>
      </c>
      <c r="AH294" s="46" t="s">
        <v>286</v>
      </c>
    </row>
    <row r="295" spans="1:34" ht="22.5" customHeight="1" x14ac:dyDescent="0.25">
      <c r="A295" s="35"/>
      <c r="B295" s="34"/>
      <c r="C295" s="34"/>
      <c r="D295" s="34"/>
      <c r="E295" s="34"/>
      <c r="F295" s="34"/>
      <c r="G295" s="34"/>
      <c r="H295" s="34"/>
      <c r="I295" s="459" t="s">
        <v>5</v>
      </c>
      <c r="J295" s="459"/>
      <c r="K295" s="459"/>
      <c r="L295" s="459"/>
      <c r="M295" s="2" t="s">
        <v>250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8"/>
      <c r="Y295" s="462" t="s">
        <v>2</v>
      </c>
      <c r="Z295" s="462"/>
      <c r="AC295"/>
      <c r="AH295" s="46" t="s">
        <v>285</v>
      </c>
    </row>
    <row r="296" spans="1:34" ht="22.5" customHeight="1" x14ac:dyDescent="0.25">
      <c r="A296" s="35"/>
      <c r="B296" s="34"/>
      <c r="C296" s="34"/>
      <c r="D296" s="34"/>
      <c r="E296" s="34"/>
      <c r="F296" s="34"/>
      <c r="G296" s="34"/>
      <c r="H296" s="34"/>
      <c r="I296" s="459" t="s">
        <v>6</v>
      </c>
      <c r="J296" s="459"/>
      <c r="K296" s="459"/>
      <c r="L296" s="459"/>
      <c r="M296" s="2" t="s">
        <v>249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8"/>
      <c r="Y296" s="462"/>
      <c r="Z296" s="462"/>
      <c r="AC296"/>
    </row>
    <row r="297" spans="1:34" ht="22.5" customHeight="1" x14ac:dyDescent="0.25">
      <c r="A297" s="35"/>
      <c r="B297" s="34"/>
      <c r="C297" s="34"/>
      <c r="D297" s="34"/>
      <c r="E297" s="34"/>
      <c r="F297" s="34"/>
      <c r="G297" s="34"/>
      <c r="H297" s="34"/>
      <c r="I297" s="34"/>
      <c r="J297" s="459"/>
      <c r="K297" s="459"/>
      <c r="L297" s="459"/>
      <c r="M297" s="459"/>
      <c r="N297" s="2"/>
      <c r="O297" s="2"/>
      <c r="P297" s="2"/>
      <c r="Q297" s="2"/>
      <c r="R297" s="459"/>
      <c r="S297" s="459"/>
      <c r="T297" s="459"/>
      <c r="U297" s="459"/>
      <c r="V297" s="2"/>
      <c r="W297" s="2"/>
      <c r="Y297" s="464" t="s">
        <v>261</v>
      </c>
      <c r="Z297" s="464"/>
      <c r="AC297"/>
    </row>
    <row r="298" spans="1:34" ht="22.5" customHeight="1" x14ac:dyDescent="0.25">
      <c r="A298" s="35"/>
      <c r="B298" s="34"/>
      <c r="C298" s="34"/>
      <c r="D298" s="34"/>
      <c r="E298" s="34"/>
      <c r="F298" s="34"/>
      <c r="G298" s="34"/>
      <c r="H298" s="34"/>
      <c r="I298" s="34"/>
      <c r="J298" s="459"/>
      <c r="K298" s="459"/>
      <c r="L298" s="459"/>
      <c r="M298" s="459"/>
      <c r="N298" s="2"/>
      <c r="O298" s="2"/>
      <c r="P298" s="2"/>
      <c r="Q298" s="2"/>
      <c r="R298" s="2"/>
      <c r="S298" s="2"/>
      <c r="T298" s="2"/>
      <c r="U298" s="2"/>
      <c r="V298" s="2"/>
      <c r="W298" s="458"/>
      <c r="X298" s="458"/>
      <c r="Y298" s="458"/>
      <c r="Z298" s="458"/>
      <c r="AC298"/>
    </row>
    <row r="299" spans="1:34" ht="22.5" customHeight="1" x14ac:dyDescent="0.25">
      <c r="A299" s="35"/>
      <c r="B299" s="34"/>
      <c r="C299" s="34"/>
      <c r="D299" s="34"/>
      <c r="E299" s="34"/>
      <c r="F299" s="34"/>
      <c r="G299" s="34"/>
      <c r="H299" s="34"/>
      <c r="I299" s="34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458"/>
      <c r="X299" s="458"/>
      <c r="Y299" s="458"/>
      <c r="Z299" s="458"/>
      <c r="AC299"/>
    </row>
    <row r="300" spans="1:34" ht="22.5" customHeight="1" x14ac:dyDescent="0.25">
      <c r="A300" s="35"/>
      <c r="B300" s="34"/>
      <c r="C300" s="34"/>
      <c r="D300" s="34"/>
      <c r="E300" s="34"/>
      <c r="F300" s="34"/>
      <c r="G300" s="34"/>
      <c r="H300" s="34"/>
      <c r="I300" s="34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506" t="s">
        <v>262</v>
      </c>
      <c r="X300" s="506"/>
      <c r="Y300" s="506"/>
      <c r="Z300" s="506"/>
      <c r="AC300"/>
    </row>
    <row r="301" spans="1:34" ht="24.95" customHeight="1" x14ac:dyDescent="0.25">
      <c r="A301" s="11" t="s">
        <v>7</v>
      </c>
      <c r="B301" s="468" t="s">
        <v>8</v>
      </c>
      <c r="C301" s="468"/>
      <c r="D301" s="468"/>
      <c r="E301" s="468"/>
      <c r="F301" s="468"/>
      <c r="G301" s="468"/>
      <c r="H301" s="468"/>
      <c r="I301" s="468"/>
      <c r="J301" s="468"/>
      <c r="K301" s="468" t="s">
        <v>9</v>
      </c>
      <c r="L301" s="468"/>
      <c r="M301" s="468"/>
      <c r="N301" s="468"/>
      <c r="O301" s="468"/>
      <c r="P301" s="468"/>
      <c r="Q301" s="468"/>
      <c r="R301" s="468"/>
      <c r="S301" s="468"/>
      <c r="T301" s="468"/>
      <c r="U301" s="468"/>
      <c r="V301" s="468"/>
      <c r="W301" s="468"/>
      <c r="X301" s="468"/>
      <c r="Y301" s="468"/>
      <c r="Z301" s="468"/>
      <c r="AC301"/>
    </row>
    <row r="302" spans="1:34" ht="48" customHeight="1" x14ac:dyDescent="0.25">
      <c r="A302" s="11" t="s">
        <v>104</v>
      </c>
      <c r="B302" s="475" t="s">
        <v>105</v>
      </c>
      <c r="C302" s="475"/>
      <c r="D302" s="475"/>
      <c r="E302" s="475"/>
      <c r="F302" s="475"/>
      <c r="G302" s="475"/>
      <c r="H302" s="475"/>
      <c r="I302" s="475"/>
      <c r="J302" s="475"/>
      <c r="K302" s="10" t="s">
        <v>145</v>
      </c>
      <c r="L302" s="10" t="s">
        <v>147</v>
      </c>
      <c r="M302" s="10" t="s">
        <v>149</v>
      </c>
      <c r="N302" s="10" t="s">
        <v>151</v>
      </c>
      <c r="O302" s="10" t="s">
        <v>153</v>
      </c>
      <c r="P302" s="10" t="s">
        <v>155</v>
      </c>
      <c r="Q302" s="10" t="s">
        <v>157</v>
      </c>
      <c r="R302" s="10" t="s">
        <v>159</v>
      </c>
      <c r="S302" s="10" t="s">
        <v>161</v>
      </c>
      <c r="T302" s="10" t="s">
        <v>163</v>
      </c>
      <c r="U302" s="10" t="s">
        <v>165</v>
      </c>
      <c r="V302" s="10" t="s">
        <v>167</v>
      </c>
      <c r="W302" s="10" t="s">
        <v>169</v>
      </c>
      <c r="X302" s="10" t="s">
        <v>171</v>
      </c>
      <c r="Y302" s="10" t="s">
        <v>173</v>
      </c>
      <c r="Z302" s="11" t="s">
        <v>174</v>
      </c>
      <c r="AC302"/>
      <c r="AD302" t="s">
        <v>143</v>
      </c>
    </row>
    <row r="303" spans="1:34" ht="12.75" customHeight="1" x14ac:dyDescent="0.25">
      <c r="A303" s="17" t="s">
        <v>11</v>
      </c>
      <c r="B303" s="472" t="s">
        <v>12</v>
      </c>
      <c r="C303" s="472"/>
      <c r="D303" s="472"/>
      <c r="E303" s="472"/>
      <c r="F303" s="472"/>
      <c r="G303" s="472"/>
      <c r="H303" s="472"/>
      <c r="I303" s="472"/>
      <c r="J303" s="472"/>
      <c r="K303" s="18" t="s">
        <v>13</v>
      </c>
      <c r="L303" s="18" t="s">
        <v>14</v>
      </c>
      <c r="M303" s="18" t="s">
        <v>15</v>
      </c>
      <c r="N303" s="18" t="s">
        <v>16</v>
      </c>
      <c r="O303" s="18" t="s">
        <v>17</v>
      </c>
      <c r="P303" s="18" t="s">
        <v>18</v>
      </c>
      <c r="Q303" s="18" t="s">
        <v>19</v>
      </c>
      <c r="R303" s="18" t="s">
        <v>20</v>
      </c>
      <c r="S303" s="18" t="s">
        <v>21</v>
      </c>
      <c r="T303" s="18" t="s">
        <v>22</v>
      </c>
      <c r="U303" s="18" t="s">
        <v>23</v>
      </c>
      <c r="V303" s="18" t="s">
        <v>24</v>
      </c>
      <c r="W303" s="18" t="s">
        <v>25</v>
      </c>
      <c r="X303" s="18" t="s">
        <v>26</v>
      </c>
      <c r="Y303" s="18" t="s">
        <v>27</v>
      </c>
      <c r="Z303" s="18" t="s">
        <v>28</v>
      </c>
      <c r="AC303"/>
    </row>
    <row r="304" spans="1:34" ht="30" customHeight="1" x14ac:dyDescent="0.25">
      <c r="A304" s="21" t="s">
        <v>29</v>
      </c>
      <c r="B304" s="466" t="s">
        <v>283</v>
      </c>
      <c r="C304" s="466"/>
      <c r="D304" s="466"/>
      <c r="E304" s="466"/>
      <c r="F304" s="466"/>
      <c r="G304" s="466"/>
      <c r="H304" s="466"/>
      <c r="I304" s="466"/>
      <c r="J304" s="466"/>
      <c r="K304" s="37">
        <f t="shared" ref="K304:Y304" si="32">K161+K162+K163+K164+K165+K166+K167+K168+K169+K170+K171+K172+K173+K174+K175+K176+K177+K233+K234+K235+K236+K237+K238+K239+K240+K241+K242+K243+K244+K245+K246+K247+K248+K249</f>
        <v>9284</v>
      </c>
      <c r="L304" s="37">
        <f t="shared" si="32"/>
        <v>10212</v>
      </c>
      <c r="M304" s="37">
        <f t="shared" si="32"/>
        <v>11393</v>
      </c>
      <c r="N304" s="37">
        <f t="shared" si="32"/>
        <v>8596</v>
      </c>
      <c r="O304" s="37">
        <f t="shared" si="32"/>
        <v>6958</v>
      </c>
      <c r="P304" s="37">
        <f t="shared" si="32"/>
        <v>10642</v>
      </c>
      <c r="Q304" s="37">
        <f t="shared" si="32"/>
        <v>7479</v>
      </c>
      <c r="R304" s="37">
        <f t="shared" si="32"/>
        <v>2720</v>
      </c>
      <c r="S304" s="37">
        <f t="shared" si="32"/>
        <v>3980</v>
      </c>
      <c r="T304" s="37">
        <f t="shared" si="32"/>
        <v>8388</v>
      </c>
      <c r="U304" s="37">
        <f t="shared" si="32"/>
        <v>5718</v>
      </c>
      <c r="V304" s="37">
        <f t="shared" si="32"/>
        <v>5253</v>
      </c>
      <c r="W304" s="37">
        <f t="shared" si="32"/>
        <v>4821</v>
      </c>
      <c r="X304" s="37">
        <f t="shared" si="32"/>
        <v>5829</v>
      </c>
      <c r="Y304" s="37">
        <f t="shared" si="32"/>
        <v>1899</v>
      </c>
      <c r="Z304" s="37">
        <f>SUM(K304:Y304)</f>
        <v>103172</v>
      </c>
      <c r="AB304" t="s">
        <v>127</v>
      </c>
      <c r="AC304" s="1" t="s">
        <v>132</v>
      </c>
      <c r="AD304" s="1" t="s">
        <v>106</v>
      </c>
    </row>
    <row r="305" spans="1:30" ht="30" customHeight="1" x14ac:dyDescent="0.25">
      <c r="A305" s="21" t="s">
        <v>51</v>
      </c>
      <c r="B305" s="466" t="s">
        <v>107</v>
      </c>
      <c r="C305" s="466"/>
      <c r="D305" s="466"/>
      <c r="E305" s="466"/>
      <c r="F305" s="466"/>
      <c r="G305" s="466"/>
      <c r="H305" s="466"/>
      <c r="I305" s="466"/>
      <c r="J305" s="466"/>
      <c r="K305" s="48">
        <v>1248</v>
      </c>
      <c r="L305" s="48">
        <v>1219</v>
      </c>
      <c r="M305" s="48">
        <v>593</v>
      </c>
      <c r="N305" s="48">
        <v>168</v>
      </c>
      <c r="O305" s="48">
        <v>150</v>
      </c>
      <c r="P305" s="48">
        <v>447</v>
      </c>
      <c r="Q305" s="48">
        <v>200</v>
      </c>
      <c r="R305" s="48">
        <v>71</v>
      </c>
      <c r="S305" s="48">
        <v>51</v>
      </c>
      <c r="T305" s="48">
        <v>455</v>
      </c>
      <c r="U305" s="48">
        <v>167</v>
      </c>
      <c r="V305" s="48">
        <v>118</v>
      </c>
      <c r="W305" s="48">
        <v>354</v>
      </c>
      <c r="X305" s="48">
        <v>702</v>
      </c>
      <c r="Y305" s="48">
        <v>28</v>
      </c>
      <c r="Z305" s="37">
        <f>SUM(K305:Y305)</f>
        <v>5971</v>
      </c>
      <c r="AC305" s="1" t="s">
        <v>33</v>
      </c>
      <c r="AD305" s="1" t="s">
        <v>108</v>
      </c>
    </row>
    <row r="306" spans="1:30" ht="30" customHeight="1" x14ac:dyDescent="0.25">
      <c r="A306" s="21" t="s">
        <v>109</v>
      </c>
      <c r="B306" s="466" t="s">
        <v>284</v>
      </c>
      <c r="C306" s="466"/>
      <c r="D306" s="466"/>
      <c r="E306" s="466"/>
      <c r="F306" s="466"/>
      <c r="G306" s="466"/>
      <c r="H306" s="466"/>
      <c r="I306" s="466"/>
      <c r="J306" s="466"/>
      <c r="K306" s="37">
        <f t="shared" ref="K306:Y306" si="33">K304+K305</f>
        <v>10532</v>
      </c>
      <c r="L306" s="37">
        <f t="shared" si="33"/>
        <v>11431</v>
      </c>
      <c r="M306" s="37">
        <f t="shared" si="33"/>
        <v>11986</v>
      </c>
      <c r="N306" s="37">
        <f t="shared" si="33"/>
        <v>8764</v>
      </c>
      <c r="O306" s="37">
        <f t="shared" si="33"/>
        <v>7108</v>
      </c>
      <c r="P306" s="37">
        <f t="shared" si="33"/>
        <v>11089</v>
      </c>
      <c r="Q306" s="37">
        <f t="shared" si="33"/>
        <v>7679</v>
      </c>
      <c r="R306" s="37">
        <f t="shared" si="33"/>
        <v>2791</v>
      </c>
      <c r="S306" s="37">
        <f t="shared" si="33"/>
        <v>4031</v>
      </c>
      <c r="T306" s="37">
        <f t="shared" si="33"/>
        <v>8843</v>
      </c>
      <c r="U306" s="37">
        <f t="shared" si="33"/>
        <v>5885</v>
      </c>
      <c r="V306" s="37">
        <f t="shared" si="33"/>
        <v>5371</v>
      </c>
      <c r="W306" s="37">
        <f t="shared" si="33"/>
        <v>5175</v>
      </c>
      <c r="X306" s="37">
        <f t="shared" si="33"/>
        <v>6531</v>
      </c>
      <c r="Y306" s="37">
        <f t="shared" si="33"/>
        <v>1927</v>
      </c>
      <c r="Z306" s="37">
        <f>SUM(K306:Y306)</f>
        <v>109143</v>
      </c>
      <c r="AB306" s="23" t="s">
        <v>121</v>
      </c>
      <c r="AC306" s="1" t="s">
        <v>131</v>
      </c>
      <c r="AD306" s="1" t="s">
        <v>110</v>
      </c>
    </row>
    <row r="307" spans="1:30" ht="15" customHeight="1" x14ac:dyDescent="0.25">
      <c r="AA307" s="1" t="s">
        <v>74</v>
      </c>
      <c r="AC307"/>
    </row>
    <row r="308" spans="1:30" x14ac:dyDescent="0.25">
      <c r="AC308"/>
    </row>
    <row r="309" spans="1:30" ht="15.75" customHeight="1" x14ac:dyDescent="0.25">
      <c r="AC309"/>
    </row>
    <row r="310" spans="1:30" ht="16.5" customHeight="1" x14ac:dyDescent="0.25">
      <c r="C310" s="495" t="s">
        <v>252</v>
      </c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5"/>
      <c r="U310" s="495"/>
      <c r="V310" s="495"/>
      <c r="W310" s="495"/>
      <c r="X310" s="495"/>
      <c r="Y310" s="495"/>
      <c r="AC310"/>
    </row>
    <row r="311" spans="1:30" ht="33.75" customHeight="1" x14ac:dyDescent="0.25">
      <c r="A311" s="24"/>
      <c r="B311" s="33"/>
      <c r="C311" s="516" t="s">
        <v>114</v>
      </c>
      <c r="D311" s="517"/>
      <c r="E311" s="517"/>
      <c r="F311" s="517"/>
      <c r="G311" s="517"/>
      <c r="H311" s="517"/>
      <c r="I311" s="518"/>
      <c r="J311" s="516" t="s">
        <v>115</v>
      </c>
      <c r="K311" s="517"/>
      <c r="L311" s="517"/>
      <c r="M311" s="518"/>
      <c r="N311" s="516" t="s">
        <v>116</v>
      </c>
      <c r="O311" s="517"/>
      <c r="P311" s="517"/>
      <c r="Q311" s="518"/>
      <c r="R311" s="516" t="s">
        <v>117</v>
      </c>
      <c r="S311" s="517"/>
      <c r="T311" s="517"/>
      <c r="U311" s="518"/>
      <c r="V311" s="516" t="s">
        <v>118</v>
      </c>
      <c r="W311" s="517"/>
      <c r="X311" s="517"/>
      <c r="Y311" s="518"/>
      <c r="AC311"/>
    </row>
    <row r="312" spans="1:30" ht="33.75" customHeight="1" x14ac:dyDescent="0.25">
      <c r="A312" s="24"/>
      <c r="B312" s="33"/>
      <c r="C312" s="520" t="s">
        <v>308</v>
      </c>
      <c r="D312" s="521"/>
      <c r="E312" s="521"/>
      <c r="F312" s="521"/>
      <c r="G312" s="521"/>
      <c r="H312" s="521"/>
      <c r="I312" s="521"/>
      <c r="J312" s="520" t="s">
        <v>308</v>
      </c>
      <c r="K312" s="521"/>
      <c r="L312" s="521">
        <v>2</v>
      </c>
      <c r="M312" s="521"/>
      <c r="N312" s="520" t="s">
        <v>308</v>
      </c>
      <c r="O312" s="521"/>
      <c r="P312" s="521"/>
      <c r="Q312" s="521"/>
      <c r="R312" s="520" t="s">
        <v>308</v>
      </c>
      <c r="S312" s="521"/>
      <c r="T312" s="521"/>
      <c r="U312" s="521"/>
      <c r="V312" s="520" t="s">
        <v>308</v>
      </c>
      <c r="W312" s="521"/>
      <c r="X312" s="521"/>
      <c r="Y312" s="521"/>
      <c r="AC312"/>
    </row>
    <row r="313" spans="1:30" ht="13.5" customHeight="1" x14ac:dyDescent="0.25">
      <c r="A313" s="24"/>
      <c r="B313" s="33"/>
      <c r="C313" s="519" t="s">
        <v>123</v>
      </c>
      <c r="D313" s="519"/>
      <c r="E313" s="519"/>
      <c r="F313" s="519"/>
      <c r="G313" s="519"/>
      <c r="H313" s="519"/>
      <c r="I313" s="519"/>
      <c r="J313" s="519" t="s">
        <v>123</v>
      </c>
      <c r="K313" s="519"/>
      <c r="L313" s="519"/>
      <c r="M313" s="519"/>
      <c r="N313" s="519" t="s">
        <v>123</v>
      </c>
      <c r="O313" s="519"/>
      <c r="P313" s="519"/>
      <c r="Q313" s="519"/>
      <c r="R313" s="519" t="s">
        <v>123</v>
      </c>
      <c r="S313" s="519"/>
      <c r="T313" s="519"/>
      <c r="U313" s="519"/>
      <c r="V313" s="519" t="s">
        <v>123</v>
      </c>
      <c r="W313" s="519"/>
      <c r="X313" s="519"/>
      <c r="Y313" s="519"/>
      <c r="AC313"/>
    </row>
    <row r="314" spans="1:30" ht="16.5" customHeight="1" x14ac:dyDescent="0.25">
      <c r="A314" s="24"/>
      <c r="B314" s="33"/>
      <c r="C314" s="522" t="s">
        <v>75</v>
      </c>
      <c r="D314" s="523"/>
      <c r="E314" s="523"/>
      <c r="F314" s="523"/>
      <c r="G314" s="523"/>
      <c r="H314" s="523"/>
      <c r="I314" s="523"/>
      <c r="J314" s="523"/>
      <c r="K314" s="523"/>
      <c r="L314" s="523"/>
      <c r="M314" s="523"/>
      <c r="N314" s="523"/>
      <c r="O314" s="523"/>
      <c r="P314" s="523"/>
      <c r="Q314" s="523"/>
      <c r="R314" s="523"/>
      <c r="S314" s="523"/>
      <c r="T314" s="523"/>
      <c r="U314" s="523"/>
      <c r="V314" s="523"/>
      <c r="W314" s="523"/>
      <c r="X314" s="523"/>
      <c r="Y314" s="524"/>
      <c r="AC314"/>
    </row>
    <row r="315" spans="1:30" ht="33" customHeight="1" x14ac:dyDescent="0.25">
      <c r="A315" s="24"/>
      <c r="B315" s="33"/>
      <c r="C315" s="525" t="s">
        <v>288</v>
      </c>
      <c r="D315" s="526"/>
      <c r="E315" s="526"/>
      <c r="F315" s="527"/>
      <c r="G315" s="525" t="s">
        <v>289</v>
      </c>
      <c r="H315" s="526"/>
      <c r="I315" s="527"/>
      <c r="J315" s="525" t="s">
        <v>290</v>
      </c>
      <c r="K315" s="527"/>
      <c r="L315" s="525" t="s">
        <v>291</v>
      </c>
      <c r="M315" s="527"/>
      <c r="N315" s="525" t="s">
        <v>292</v>
      </c>
      <c r="O315" s="527"/>
      <c r="P315" s="525" t="s">
        <v>293</v>
      </c>
      <c r="Q315" s="527"/>
      <c r="R315" s="525" t="s">
        <v>294</v>
      </c>
      <c r="S315" s="527"/>
      <c r="T315" s="525" t="s">
        <v>295</v>
      </c>
      <c r="U315" s="527"/>
      <c r="V315" s="525" t="s">
        <v>296</v>
      </c>
      <c r="W315" s="527"/>
      <c r="X315" s="525" t="s">
        <v>297</v>
      </c>
      <c r="Y315" s="527"/>
      <c r="AC315"/>
    </row>
    <row r="316" spans="1:30" ht="13.5" customHeight="1" x14ac:dyDescent="0.25">
      <c r="A316" s="24"/>
      <c r="B316" s="33"/>
      <c r="C316" s="528" t="s">
        <v>123</v>
      </c>
      <c r="D316" s="530"/>
      <c r="E316" s="530"/>
      <c r="F316" s="529"/>
      <c r="G316" s="528" t="s">
        <v>123</v>
      </c>
      <c r="H316" s="530"/>
      <c r="I316" s="529"/>
      <c r="J316" s="528" t="s">
        <v>123</v>
      </c>
      <c r="K316" s="529"/>
      <c r="L316" s="528" t="s">
        <v>123</v>
      </c>
      <c r="M316" s="529"/>
      <c r="N316" s="528" t="s">
        <v>123</v>
      </c>
      <c r="O316" s="529"/>
      <c r="P316" s="528" t="s">
        <v>123</v>
      </c>
      <c r="Q316" s="529"/>
      <c r="R316" s="528" t="s">
        <v>123</v>
      </c>
      <c r="S316" s="529"/>
      <c r="T316" s="528" t="s">
        <v>123</v>
      </c>
      <c r="U316" s="529"/>
      <c r="V316" s="528" t="s">
        <v>123</v>
      </c>
      <c r="W316" s="529"/>
      <c r="X316" s="528" t="s">
        <v>123</v>
      </c>
      <c r="Y316" s="529"/>
      <c r="AC316"/>
    </row>
    <row r="317" spans="1:30" ht="33" customHeight="1" x14ac:dyDescent="0.25">
      <c r="C317" s="531" t="s">
        <v>298</v>
      </c>
      <c r="D317" s="532"/>
      <c r="E317" s="532"/>
      <c r="F317" s="532"/>
      <c r="G317" s="531" t="s">
        <v>299</v>
      </c>
      <c r="H317" s="532"/>
      <c r="I317" s="532"/>
      <c r="J317" s="531" t="s">
        <v>300</v>
      </c>
      <c r="K317" s="532"/>
      <c r="L317" s="531" t="s">
        <v>301</v>
      </c>
      <c r="M317" s="532"/>
      <c r="N317" s="531" t="s">
        <v>302</v>
      </c>
      <c r="O317" s="532"/>
      <c r="P317" s="531" t="s">
        <v>303</v>
      </c>
      <c r="Q317" s="532"/>
      <c r="R317" s="531" t="s">
        <v>304</v>
      </c>
      <c r="S317" s="532"/>
      <c r="T317" s="531" t="s">
        <v>305</v>
      </c>
      <c r="U317" s="532"/>
      <c r="V317" s="531" t="s">
        <v>306</v>
      </c>
      <c r="W317" s="532"/>
      <c r="X317" s="531" t="s">
        <v>307</v>
      </c>
      <c r="Y317" s="532"/>
      <c r="AC317"/>
    </row>
    <row r="318" spans="1:30" ht="15.75" customHeight="1" x14ac:dyDescent="0.25">
      <c r="C318" s="533" t="s">
        <v>123</v>
      </c>
      <c r="D318" s="533"/>
      <c r="E318" s="533"/>
      <c r="F318" s="533"/>
      <c r="G318" s="533" t="s">
        <v>123</v>
      </c>
      <c r="H318" s="533"/>
      <c r="I318" s="533"/>
      <c r="J318" s="533" t="s">
        <v>123</v>
      </c>
      <c r="K318" s="533"/>
      <c r="L318" s="533" t="s">
        <v>123</v>
      </c>
      <c r="M318" s="533"/>
      <c r="N318" s="533" t="s">
        <v>123</v>
      </c>
      <c r="O318" s="533"/>
      <c r="P318" s="533" t="s">
        <v>123</v>
      </c>
      <c r="Q318" s="533"/>
      <c r="R318" s="533" t="s">
        <v>123</v>
      </c>
      <c r="S318" s="533"/>
      <c r="T318" s="533" t="s">
        <v>123</v>
      </c>
      <c r="U318" s="533"/>
      <c r="V318" s="533" t="s">
        <v>123</v>
      </c>
      <c r="W318" s="533"/>
      <c r="X318" s="533" t="s">
        <v>123</v>
      </c>
      <c r="Y318" s="533"/>
      <c r="AC318"/>
    </row>
    <row r="319" spans="1:30" ht="33" customHeight="1" x14ac:dyDescent="0.25">
      <c r="C319" s="536" t="s">
        <v>309</v>
      </c>
      <c r="D319" s="537"/>
      <c r="E319" s="537"/>
      <c r="F319" s="537"/>
      <c r="G319" s="536" t="s">
        <v>310</v>
      </c>
      <c r="H319" s="537"/>
      <c r="I319" s="537"/>
      <c r="J319" s="534" t="s">
        <v>311</v>
      </c>
      <c r="K319" s="535"/>
      <c r="L319" s="534" t="s">
        <v>312</v>
      </c>
      <c r="M319" s="535"/>
      <c r="N319" s="536" t="s">
        <v>313</v>
      </c>
      <c r="O319" s="537"/>
      <c r="P319" s="534" t="s">
        <v>314</v>
      </c>
      <c r="Q319" s="535"/>
      <c r="R319" s="534" t="s">
        <v>315</v>
      </c>
      <c r="S319" s="535"/>
      <c r="T319" s="536" t="s">
        <v>316</v>
      </c>
      <c r="U319" s="537"/>
      <c r="V319" s="534" t="s">
        <v>317</v>
      </c>
      <c r="W319" s="535"/>
      <c r="X319" s="534" t="s">
        <v>318</v>
      </c>
      <c r="Y319" s="535"/>
      <c r="AC319"/>
    </row>
    <row r="320" spans="1:30" ht="15.75" customHeight="1" x14ac:dyDescent="0.25">
      <c r="C320" s="533" t="s">
        <v>123</v>
      </c>
      <c r="D320" s="533"/>
      <c r="E320" s="533"/>
      <c r="F320" s="533"/>
      <c r="G320" s="533" t="s">
        <v>123</v>
      </c>
      <c r="H320" s="533"/>
      <c r="I320" s="533"/>
      <c r="J320" s="533" t="s">
        <v>123</v>
      </c>
      <c r="K320" s="533"/>
      <c r="L320" s="533" t="s">
        <v>123</v>
      </c>
      <c r="M320" s="533"/>
      <c r="N320" s="533" t="s">
        <v>123</v>
      </c>
      <c r="O320" s="533"/>
      <c r="P320" s="533" t="s">
        <v>123</v>
      </c>
      <c r="Q320" s="533"/>
      <c r="R320" s="533" t="s">
        <v>123</v>
      </c>
      <c r="S320" s="533"/>
      <c r="T320" s="533" t="s">
        <v>123</v>
      </c>
      <c r="U320" s="533"/>
      <c r="V320" s="533" t="s">
        <v>123</v>
      </c>
      <c r="W320" s="533"/>
      <c r="X320" s="533" t="s">
        <v>123</v>
      </c>
      <c r="Y320" s="533"/>
      <c r="AC320"/>
    </row>
    <row r="321" spans="1:34" ht="33" customHeight="1" x14ac:dyDescent="0.25">
      <c r="C321" s="538" t="s">
        <v>319</v>
      </c>
      <c r="D321" s="539"/>
      <c r="E321" s="539"/>
      <c r="F321" s="539"/>
      <c r="G321" s="538" t="s">
        <v>320</v>
      </c>
      <c r="H321" s="539"/>
      <c r="I321" s="539"/>
      <c r="J321" s="531" t="s">
        <v>321</v>
      </c>
      <c r="K321" s="532"/>
      <c r="L321" s="538" t="s">
        <v>322</v>
      </c>
      <c r="M321" s="539"/>
      <c r="N321" s="538" t="s">
        <v>323</v>
      </c>
      <c r="O321" s="539"/>
      <c r="P321" s="538" t="s">
        <v>324</v>
      </c>
      <c r="Q321" s="539"/>
      <c r="R321" s="531" t="s">
        <v>325</v>
      </c>
      <c r="S321" s="532"/>
      <c r="T321" s="538" t="s">
        <v>326</v>
      </c>
      <c r="U321" s="539"/>
      <c r="V321" s="531" t="s">
        <v>327</v>
      </c>
      <c r="W321" s="532"/>
      <c r="X321" s="531" t="s">
        <v>328</v>
      </c>
      <c r="Y321" s="532"/>
      <c r="AC321"/>
    </row>
    <row r="322" spans="1:34" ht="15.75" customHeight="1" x14ac:dyDescent="0.25">
      <c r="C322" s="533" t="s">
        <v>123</v>
      </c>
      <c r="D322" s="533"/>
      <c r="E322" s="533"/>
      <c r="F322" s="533"/>
      <c r="G322" s="533" t="s">
        <v>123</v>
      </c>
      <c r="H322" s="533"/>
      <c r="I322" s="533"/>
      <c r="J322" s="533" t="s">
        <v>123</v>
      </c>
      <c r="K322" s="533"/>
      <c r="L322" s="533" t="s">
        <v>123</v>
      </c>
      <c r="M322" s="533"/>
      <c r="N322" s="533" t="s">
        <v>123</v>
      </c>
      <c r="O322" s="533"/>
      <c r="P322" s="533" t="s">
        <v>123</v>
      </c>
      <c r="Q322" s="533"/>
      <c r="R322" s="533" t="s">
        <v>123</v>
      </c>
      <c r="S322" s="533"/>
      <c r="T322" s="533" t="s">
        <v>123</v>
      </c>
      <c r="U322" s="533"/>
      <c r="V322" s="533" t="s">
        <v>123</v>
      </c>
      <c r="W322" s="533"/>
      <c r="X322" s="533" t="s">
        <v>123</v>
      </c>
      <c r="Y322" s="533"/>
      <c r="AC322"/>
    </row>
    <row r="323" spans="1:34" ht="33" customHeight="1" x14ac:dyDescent="0.25">
      <c r="C323" s="536" t="s">
        <v>329</v>
      </c>
      <c r="D323" s="537"/>
      <c r="E323" s="537"/>
      <c r="F323" s="537"/>
      <c r="G323" s="536" t="s">
        <v>330</v>
      </c>
      <c r="H323" s="537"/>
      <c r="I323" s="537"/>
      <c r="J323" s="534" t="s">
        <v>331</v>
      </c>
      <c r="K323" s="535"/>
      <c r="L323" s="534" t="s">
        <v>332</v>
      </c>
      <c r="M323" s="535"/>
      <c r="N323" s="536" t="s">
        <v>333</v>
      </c>
      <c r="O323" s="537"/>
      <c r="P323" s="534" t="s">
        <v>334</v>
      </c>
      <c r="Q323" s="535"/>
      <c r="R323" s="534" t="s">
        <v>335</v>
      </c>
      <c r="S323" s="535"/>
      <c r="T323" s="536" t="s">
        <v>336</v>
      </c>
      <c r="U323" s="537"/>
      <c r="V323" s="534" t="s">
        <v>337</v>
      </c>
      <c r="W323" s="535"/>
      <c r="X323" s="534" t="s">
        <v>338</v>
      </c>
      <c r="Y323" s="535"/>
      <c r="AC323"/>
    </row>
    <row r="324" spans="1:34" ht="15.75" customHeight="1" x14ac:dyDescent="0.25">
      <c r="C324" s="533" t="s">
        <v>123</v>
      </c>
      <c r="D324" s="533"/>
      <c r="E324" s="533"/>
      <c r="F324" s="533"/>
      <c r="G324" s="533" t="s">
        <v>123</v>
      </c>
      <c r="H324" s="533"/>
      <c r="I324" s="533"/>
      <c r="J324" s="533" t="s">
        <v>123</v>
      </c>
      <c r="K324" s="533"/>
      <c r="L324" s="533" t="s">
        <v>123</v>
      </c>
      <c r="M324" s="533"/>
      <c r="N324" s="533" t="s">
        <v>123</v>
      </c>
      <c r="O324" s="533"/>
      <c r="P324" s="533" t="s">
        <v>123</v>
      </c>
      <c r="Q324" s="533"/>
      <c r="R324" s="533" t="s">
        <v>123</v>
      </c>
      <c r="S324" s="533"/>
      <c r="T324" s="533" t="s">
        <v>123</v>
      </c>
      <c r="U324" s="533"/>
      <c r="V324" s="533" t="s">
        <v>123</v>
      </c>
      <c r="W324" s="533"/>
      <c r="X324" s="533" t="s">
        <v>123</v>
      </c>
      <c r="Y324" s="533"/>
      <c r="AC324"/>
    </row>
    <row r="325" spans="1:34" ht="15" customHeight="1" x14ac:dyDescent="0.25">
      <c r="AC325"/>
    </row>
    <row r="326" spans="1:34" ht="15.75" customHeight="1" x14ac:dyDescent="0.25">
      <c r="A326"/>
      <c r="J326" s="459"/>
      <c r="K326" s="459"/>
      <c r="L326" s="459"/>
      <c r="M326" s="459"/>
      <c r="N326" s="459"/>
      <c r="O326" s="459"/>
      <c r="P326" s="459"/>
      <c r="Q326" s="459"/>
      <c r="R326" s="459"/>
      <c r="S326" s="459"/>
      <c r="T326" s="459"/>
      <c r="U326" s="459"/>
      <c r="V326" s="459"/>
      <c r="W326" s="459"/>
      <c r="X326" s="27"/>
      <c r="Y326" s="2"/>
      <c r="Z326" s="2"/>
      <c r="AA326" s="3"/>
      <c r="AC326"/>
      <c r="AD326" t="s">
        <v>271</v>
      </c>
      <c r="AH326" s="46" t="s">
        <v>286</v>
      </c>
    </row>
    <row r="327" spans="1:34" ht="22.5" customHeight="1" x14ac:dyDescent="0.25">
      <c r="A327" s="35"/>
      <c r="B327" s="34"/>
      <c r="C327" s="34"/>
      <c r="D327" s="34"/>
      <c r="E327" s="34"/>
      <c r="F327" s="34"/>
      <c r="G327" s="34"/>
      <c r="H327" s="34"/>
      <c r="I327" s="459" t="s">
        <v>5</v>
      </c>
      <c r="J327" s="459"/>
      <c r="K327" s="459"/>
      <c r="L327" s="459"/>
      <c r="M327" s="2" t="s">
        <v>250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8"/>
      <c r="Y327" s="462" t="s">
        <v>2</v>
      </c>
      <c r="Z327" s="462"/>
      <c r="AC327"/>
      <c r="AH327" s="46" t="s">
        <v>285</v>
      </c>
    </row>
    <row r="328" spans="1:34" ht="22.5" customHeight="1" x14ac:dyDescent="0.25">
      <c r="A328" s="35"/>
      <c r="B328" s="34"/>
      <c r="C328" s="34"/>
      <c r="D328" s="34"/>
      <c r="E328" s="34"/>
      <c r="F328" s="34"/>
      <c r="G328" s="34"/>
      <c r="H328" s="34"/>
      <c r="I328" s="459" t="s">
        <v>6</v>
      </c>
      <c r="J328" s="459"/>
      <c r="K328" s="459"/>
      <c r="L328" s="459"/>
      <c r="M328" s="2" t="s">
        <v>249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8"/>
      <c r="Y328" s="462"/>
      <c r="Z328" s="462"/>
      <c r="AC328"/>
    </row>
    <row r="329" spans="1:34" ht="22.5" customHeight="1" x14ac:dyDescent="0.25">
      <c r="A329" s="35"/>
      <c r="B329" s="34"/>
      <c r="C329" s="34"/>
      <c r="D329" s="34"/>
      <c r="E329" s="34"/>
      <c r="F329" s="34"/>
      <c r="G329" s="34"/>
      <c r="H329" s="34"/>
      <c r="I329" s="34"/>
      <c r="J329" s="459"/>
      <c r="K329" s="459"/>
      <c r="L329" s="459"/>
      <c r="M329" s="459"/>
      <c r="N329" s="2"/>
      <c r="O329" s="2"/>
      <c r="P329" s="2"/>
      <c r="Q329" s="2"/>
      <c r="R329" s="459"/>
      <c r="S329" s="459"/>
      <c r="T329" s="459"/>
      <c r="U329" s="459"/>
      <c r="V329" s="2"/>
      <c r="W329" s="2"/>
      <c r="Y329" s="464" t="s">
        <v>271</v>
      </c>
      <c r="Z329" s="464"/>
      <c r="AC329"/>
    </row>
    <row r="330" spans="1:34" ht="22.5" customHeight="1" x14ac:dyDescent="0.25">
      <c r="A330" s="35"/>
      <c r="B330" s="34"/>
      <c r="C330" s="34"/>
      <c r="D330" s="34"/>
      <c r="E330" s="34"/>
      <c r="F330" s="34"/>
      <c r="G330" s="34"/>
      <c r="H330" s="34"/>
      <c r="I330" s="34"/>
      <c r="J330" s="459"/>
      <c r="K330" s="459"/>
      <c r="L330" s="459"/>
      <c r="M330" s="459"/>
      <c r="N330" s="2"/>
      <c r="O330" s="2"/>
      <c r="P330" s="2"/>
      <c r="Q330" s="2"/>
      <c r="R330" s="2"/>
      <c r="S330" s="2"/>
      <c r="T330" s="2"/>
      <c r="U330" s="2"/>
      <c r="V330" s="2"/>
      <c r="W330" s="458"/>
      <c r="X330" s="458"/>
      <c r="Y330" s="458"/>
      <c r="Z330" s="458"/>
      <c r="AC330"/>
    </row>
    <row r="331" spans="1:34" ht="22.5" customHeight="1" x14ac:dyDescent="0.25">
      <c r="A331" s="35"/>
      <c r="B331" s="34"/>
      <c r="C331" s="34"/>
      <c r="D331" s="34"/>
      <c r="E331" s="34"/>
      <c r="F331" s="34"/>
      <c r="G331" s="34"/>
      <c r="H331" s="34"/>
      <c r="I331" s="34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458"/>
      <c r="X331" s="458"/>
      <c r="Y331" s="458"/>
      <c r="Z331" s="458"/>
      <c r="AC331"/>
    </row>
    <row r="332" spans="1:34" ht="22.5" customHeight="1" x14ac:dyDescent="0.25">
      <c r="A332" s="35"/>
      <c r="B332" s="34"/>
      <c r="C332" s="34"/>
      <c r="D332" s="34"/>
      <c r="E332" s="34"/>
      <c r="F332" s="34"/>
      <c r="G332" s="34"/>
      <c r="H332" s="34"/>
      <c r="I332" s="34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506" t="s">
        <v>272</v>
      </c>
      <c r="X332" s="506"/>
      <c r="Y332" s="506"/>
      <c r="Z332" s="506"/>
      <c r="AC332"/>
    </row>
    <row r="333" spans="1:34" ht="24.95" customHeight="1" x14ac:dyDescent="0.25">
      <c r="A333" s="11" t="s">
        <v>7</v>
      </c>
      <c r="B333" s="468" t="s">
        <v>8</v>
      </c>
      <c r="C333" s="468"/>
      <c r="D333" s="468"/>
      <c r="E333" s="468"/>
      <c r="F333" s="468"/>
      <c r="G333" s="468"/>
      <c r="H333" s="468"/>
      <c r="I333" s="468"/>
      <c r="J333" s="468"/>
      <c r="K333" s="468" t="s">
        <v>9</v>
      </c>
      <c r="L333" s="468"/>
      <c r="M333" s="468"/>
      <c r="N333" s="468"/>
      <c r="O333" s="468"/>
      <c r="P333" s="468"/>
      <c r="Q333" s="468"/>
      <c r="R333" s="468"/>
      <c r="S333" s="468"/>
      <c r="T333" s="468"/>
      <c r="U333" s="468"/>
      <c r="V333" s="468"/>
      <c r="W333" s="468"/>
      <c r="X333" s="468"/>
      <c r="Y333" s="468"/>
      <c r="Z333" s="468"/>
      <c r="AC333"/>
    </row>
    <row r="334" spans="1:34" ht="48" customHeight="1" x14ac:dyDescent="0.25">
      <c r="A334" s="11" t="s">
        <v>104</v>
      </c>
      <c r="B334" s="475" t="s">
        <v>105</v>
      </c>
      <c r="C334" s="475"/>
      <c r="D334" s="475"/>
      <c r="E334" s="475"/>
      <c r="F334" s="475"/>
      <c r="G334" s="475"/>
      <c r="H334" s="475"/>
      <c r="I334" s="475"/>
      <c r="J334" s="475"/>
      <c r="K334" s="10" t="s">
        <v>174</v>
      </c>
      <c r="L334" s="10" t="s">
        <v>178</v>
      </c>
      <c r="M334" s="10" t="s">
        <v>180</v>
      </c>
      <c r="N334" s="10" t="s">
        <v>182</v>
      </c>
      <c r="O334" s="10" t="s">
        <v>184</v>
      </c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11" t="s">
        <v>185</v>
      </c>
      <c r="AC334"/>
      <c r="AD334" t="s">
        <v>176</v>
      </c>
    </row>
    <row r="335" spans="1:34" ht="12.75" customHeight="1" x14ac:dyDescent="0.25">
      <c r="A335" s="17" t="s">
        <v>11</v>
      </c>
      <c r="B335" s="472" t="s">
        <v>12</v>
      </c>
      <c r="C335" s="472"/>
      <c r="D335" s="472"/>
      <c r="E335" s="472"/>
      <c r="F335" s="472"/>
      <c r="G335" s="472"/>
      <c r="H335" s="472"/>
      <c r="I335" s="472"/>
      <c r="J335" s="472"/>
      <c r="K335" s="18" t="s">
        <v>13</v>
      </c>
      <c r="L335" s="18" t="s">
        <v>14</v>
      </c>
      <c r="M335" s="18" t="s">
        <v>15</v>
      </c>
      <c r="N335" s="18" t="s">
        <v>16</v>
      </c>
      <c r="O335" s="18" t="s">
        <v>17</v>
      </c>
      <c r="P335" s="18" t="s">
        <v>18</v>
      </c>
      <c r="Q335" s="18" t="s">
        <v>19</v>
      </c>
      <c r="R335" s="18" t="s">
        <v>20</v>
      </c>
      <c r="S335" s="18" t="s">
        <v>21</v>
      </c>
      <c r="T335" s="18" t="s">
        <v>22</v>
      </c>
      <c r="U335" s="18" t="s">
        <v>23</v>
      </c>
      <c r="V335" s="18" t="s">
        <v>24</v>
      </c>
      <c r="W335" s="18" t="s">
        <v>25</v>
      </c>
      <c r="X335" s="18" t="s">
        <v>26</v>
      </c>
      <c r="Y335" s="18" t="s">
        <v>27</v>
      </c>
      <c r="Z335" s="18" t="s">
        <v>28</v>
      </c>
      <c r="AC335"/>
    </row>
    <row r="336" spans="1:34" ht="30" customHeight="1" x14ac:dyDescent="0.25">
      <c r="A336" s="21" t="s">
        <v>29</v>
      </c>
      <c r="B336" s="466" t="s">
        <v>283</v>
      </c>
      <c r="C336" s="466"/>
      <c r="D336" s="466"/>
      <c r="E336" s="466"/>
      <c r="F336" s="466"/>
      <c r="G336" s="466"/>
      <c r="H336" s="466"/>
      <c r="I336" s="466"/>
      <c r="J336" s="466"/>
      <c r="K336" s="37">
        <f>Z304</f>
        <v>103172</v>
      </c>
      <c r="L336" s="37">
        <f>L197+L198+L199+L200+L201+L202+L203+L204+L205+L206+L207+L208+L209+L210+L211+L212+L213+L269+L270+L271+L272+L273+L274+L275+L276+L277+L278+L279+L280+L281+L282+L283+L284+L285</f>
        <v>3364</v>
      </c>
      <c r="M336" s="37">
        <f>M197+M198+M199+M200+M201+M202+M203+M204+M205+M206+M207+M208+M209+M210+M211+M212+M213+M269+M270+M271+M272+M273+M274+M275+M276+M277+M278+M279+M280+M281+M282+M283+M284+M285</f>
        <v>2248</v>
      </c>
      <c r="N336" s="37">
        <f>N197+N198+N199+N200+N201+N202+N203+N204+N205+N206+N207+N208+N209+N210+N211+N212+N213+N269+N270+N271+N272+N273+N274+N275+N276+N277+N278+N279+N280+N281+N282+N283+N284+N285</f>
        <v>4383</v>
      </c>
      <c r="O336" s="37">
        <f>O197+O198+O199+O200+O201+O202+O203+O204+O205+O206+O207+O208+O209+O210+O211+O212+O213+O269+O270+O271+O272+O273+O274+O275+O276+O277+O278+O279+O280+O281+O282+O283+O284+O285</f>
        <v>11230</v>
      </c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37">
        <f>SUM(K336:Y336)</f>
        <v>124397</v>
      </c>
      <c r="AB336" t="s">
        <v>127</v>
      </c>
      <c r="AC336" s="1" t="s">
        <v>132</v>
      </c>
      <c r="AD336" s="1" t="s">
        <v>106</v>
      </c>
    </row>
    <row r="337" spans="1:30" ht="30" customHeight="1" x14ac:dyDescent="0.25">
      <c r="A337" s="21" t="s">
        <v>51</v>
      </c>
      <c r="B337" s="466" t="s">
        <v>107</v>
      </c>
      <c r="C337" s="466"/>
      <c r="D337" s="466"/>
      <c r="E337" s="466"/>
      <c r="F337" s="466"/>
      <c r="G337" s="466"/>
      <c r="H337" s="466"/>
      <c r="I337" s="466"/>
      <c r="J337" s="466"/>
      <c r="K337" s="37">
        <f>Z305</f>
        <v>5971</v>
      </c>
      <c r="L337" s="48">
        <v>117</v>
      </c>
      <c r="M337" s="48">
        <v>48</v>
      </c>
      <c r="N337" s="48">
        <v>58</v>
      </c>
      <c r="O337" s="48">
        <v>200</v>
      </c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37">
        <f>SUM(K337:Y337)</f>
        <v>6394</v>
      </c>
      <c r="AC337" s="1" t="s">
        <v>33</v>
      </c>
      <c r="AD337" s="1" t="s">
        <v>108</v>
      </c>
    </row>
    <row r="338" spans="1:30" ht="30" customHeight="1" x14ac:dyDescent="0.25">
      <c r="A338" s="21" t="s">
        <v>109</v>
      </c>
      <c r="B338" s="466" t="s">
        <v>284</v>
      </c>
      <c r="C338" s="466"/>
      <c r="D338" s="466"/>
      <c r="E338" s="466"/>
      <c r="F338" s="466"/>
      <c r="G338" s="466"/>
      <c r="H338" s="466"/>
      <c r="I338" s="466"/>
      <c r="J338" s="466"/>
      <c r="K338" s="37">
        <f>K336+K337</f>
        <v>109143</v>
      </c>
      <c r="L338" s="37">
        <f>L336+L337</f>
        <v>3481</v>
      </c>
      <c r="M338" s="37">
        <f>M336+M337</f>
        <v>2296</v>
      </c>
      <c r="N338" s="37">
        <f>N336+N337</f>
        <v>4441</v>
      </c>
      <c r="O338" s="37">
        <f>O336+O337</f>
        <v>11430</v>
      </c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37">
        <f>SUM(K338:Y338)</f>
        <v>130791</v>
      </c>
      <c r="AB338" s="23" t="s">
        <v>121</v>
      </c>
      <c r="AC338" s="1" t="s">
        <v>131</v>
      </c>
      <c r="AD338" s="1" t="s">
        <v>110</v>
      </c>
    </row>
    <row r="339" spans="1:30" ht="15" customHeight="1" x14ac:dyDescent="0.25">
      <c r="AA339" s="1" t="s">
        <v>74</v>
      </c>
      <c r="AC339"/>
    </row>
    <row r="340" spans="1:30" ht="15" customHeight="1" x14ac:dyDescent="0.25">
      <c r="A340" s="27"/>
      <c r="K340" s="36" t="s">
        <v>122</v>
      </c>
      <c r="L340" s="540" t="s">
        <v>339</v>
      </c>
      <c r="M340" s="541"/>
      <c r="N340" s="541"/>
      <c r="O340" s="40" t="s">
        <v>111</v>
      </c>
      <c r="P340" s="449">
        <v>0</v>
      </c>
      <c r="Q340" s="450">
        <v>3</v>
      </c>
      <c r="R340" s="41" t="s">
        <v>112</v>
      </c>
      <c r="S340" s="451">
        <v>0</v>
      </c>
      <c r="T340" s="452">
        <v>5</v>
      </c>
      <c r="U340" s="41" t="s">
        <v>113</v>
      </c>
      <c r="V340" s="453">
        <v>2</v>
      </c>
      <c r="W340" s="454">
        <v>0</v>
      </c>
      <c r="X340" s="455">
        <v>1</v>
      </c>
      <c r="Y340" s="456">
        <v>9</v>
      </c>
      <c r="AC340" s="27"/>
    </row>
    <row r="341" spans="1:30" ht="15.75" customHeight="1" x14ac:dyDescent="0.25">
      <c r="AC341"/>
    </row>
    <row r="342" spans="1:30" ht="16.5" customHeight="1" x14ac:dyDescent="0.25">
      <c r="C342" s="495" t="s">
        <v>252</v>
      </c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5"/>
      <c r="U342" s="495"/>
      <c r="V342" s="495"/>
      <c r="W342" s="495"/>
      <c r="X342" s="495"/>
      <c r="Y342" s="495"/>
      <c r="AC342"/>
    </row>
    <row r="343" spans="1:30" ht="33.75" customHeight="1" x14ac:dyDescent="0.25">
      <c r="A343" s="24"/>
      <c r="B343" s="33"/>
      <c r="C343" s="516" t="s">
        <v>114</v>
      </c>
      <c r="D343" s="517"/>
      <c r="E343" s="517"/>
      <c r="F343" s="517"/>
      <c r="G343" s="517"/>
      <c r="H343" s="517"/>
      <c r="I343" s="518"/>
      <c r="J343" s="516" t="s">
        <v>115</v>
      </c>
      <c r="K343" s="517"/>
      <c r="L343" s="517"/>
      <c r="M343" s="518"/>
      <c r="N343" s="516" t="s">
        <v>116</v>
      </c>
      <c r="O343" s="517"/>
      <c r="P343" s="517"/>
      <c r="Q343" s="518"/>
      <c r="R343" s="516" t="s">
        <v>117</v>
      </c>
      <c r="S343" s="517"/>
      <c r="T343" s="517"/>
      <c r="U343" s="518"/>
      <c r="V343" s="516" t="s">
        <v>118</v>
      </c>
      <c r="W343" s="517"/>
      <c r="X343" s="517"/>
      <c r="Y343" s="518"/>
      <c r="AC343"/>
    </row>
    <row r="344" spans="1:30" ht="33.75" customHeight="1" x14ac:dyDescent="0.25">
      <c r="A344" s="24"/>
      <c r="B344" s="33"/>
      <c r="C344" s="520" t="s">
        <v>308</v>
      </c>
      <c r="D344" s="521"/>
      <c r="E344" s="521"/>
      <c r="F344" s="521"/>
      <c r="G344" s="521"/>
      <c r="H344" s="521"/>
      <c r="I344" s="521"/>
      <c r="J344" s="520" t="s">
        <v>308</v>
      </c>
      <c r="K344" s="521"/>
      <c r="L344" s="521">
        <v>2</v>
      </c>
      <c r="M344" s="521"/>
      <c r="N344" s="520" t="s">
        <v>308</v>
      </c>
      <c r="O344" s="521"/>
      <c r="P344" s="521"/>
      <c r="Q344" s="521"/>
      <c r="R344" s="520" t="s">
        <v>308</v>
      </c>
      <c r="S344" s="521"/>
      <c r="T344" s="521"/>
      <c r="U344" s="521"/>
      <c r="V344" s="520" t="s">
        <v>308</v>
      </c>
      <c r="W344" s="521"/>
      <c r="X344" s="521"/>
      <c r="Y344" s="521"/>
      <c r="AC344"/>
    </row>
    <row r="345" spans="1:30" ht="13.5" customHeight="1" x14ac:dyDescent="0.25">
      <c r="A345" s="24"/>
      <c r="B345" s="33"/>
      <c r="C345" s="519" t="s">
        <v>123</v>
      </c>
      <c r="D345" s="519"/>
      <c r="E345" s="519"/>
      <c r="F345" s="519"/>
      <c r="G345" s="519"/>
      <c r="H345" s="519"/>
      <c r="I345" s="519"/>
      <c r="J345" s="519" t="s">
        <v>123</v>
      </c>
      <c r="K345" s="519"/>
      <c r="L345" s="519"/>
      <c r="M345" s="519"/>
      <c r="N345" s="519" t="s">
        <v>123</v>
      </c>
      <c r="O345" s="519"/>
      <c r="P345" s="519"/>
      <c r="Q345" s="519"/>
      <c r="R345" s="519" t="s">
        <v>123</v>
      </c>
      <c r="S345" s="519"/>
      <c r="T345" s="519"/>
      <c r="U345" s="519"/>
      <c r="V345" s="519" t="s">
        <v>123</v>
      </c>
      <c r="W345" s="519"/>
      <c r="X345" s="519"/>
      <c r="Y345" s="519"/>
      <c r="AC345"/>
    </row>
    <row r="346" spans="1:30" ht="16.5" customHeight="1" x14ac:dyDescent="0.25">
      <c r="A346" s="24"/>
      <c r="B346" s="33"/>
      <c r="C346" s="522" t="s">
        <v>75</v>
      </c>
      <c r="D346" s="523"/>
      <c r="E346" s="523"/>
      <c r="F346" s="523"/>
      <c r="G346" s="523"/>
      <c r="H346" s="523"/>
      <c r="I346" s="523"/>
      <c r="J346" s="523"/>
      <c r="K346" s="523"/>
      <c r="L346" s="523"/>
      <c r="M346" s="523"/>
      <c r="N346" s="523"/>
      <c r="O346" s="523"/>
      <c r="P346" s="523"/>
      <c r="Q346" s="523"/>
      <c r="R346" s="523"/>
      <c r="S346" s="523"/>
      <c r="T346" s="523"/>
      <c r="U346" s="523"/>
      <c r="V346" s="523"/>
      <c r="W346" s="523"/>
      <c r="X346" s="523"/>
      <c r="Y346" s="524"/>
      <c r="AC346"/>
    </row>
    <row r="347" spans="1:30" ht="33" customHeight="1" x14ac:dyDescent="0.25">
      <c r="A347" s="24"/>
      <c r="B347" s="33"/>
      <c r="C347" s="525" t="s">
        <v>288</v>
      </c>
      <c r="D347" s="526"/>
      <c r="E347" s="526"/>
      <c r="F347" s="527"/>
      <c r="G347" s="525" t="s">
        <v>289</v>
      </c>
      <c r="H347" s="526"/>
      <c r="I347" s="527"/>
      <c r="J347" s="525" t="s">
        <v>290</v>
      </c>
      <c r="K347" s="527"/>
      <c r="L347" s="525" t="s">
        <v>291</v>
      </c>
      <c r="M347" s="527"/>
      <c r="N347" s="525" t="s">
        <v>292</v>
      </c>
      <c r="O347" s="527"/>
      <c r="P347" s="525" t="s">
        <v>293</v>
      </c>
      <c r="Q347" s="527"/>
      <c r="R347" s="525" t="s">
        <v>294</v>
      </c>
      <c r="S347" s="527"/>
      <c r="T347" s="525" t="s">
        <v>295</v>
      </c>
      <c r="U347" s="527"/>
      <c r="V347" s="525" t="s">
        <v>296</v>
      </c>
      <c r="W347" s="527"/>
      <c r="X347" s="525" t="s">
        <v>297</v>
      </c>
      <c r="Y347" s="527"/>
      <c r="AC347"/>
    </row>
    <row r="348" spans="1:30" ht="13.5" customHeight="1" x14ac:dyDescent="0.25">
      <c r="A348" s="24"/>
      <c r="B348" s="33"/>
      <c r="C348" s="528" t="s">
        <v>123</v>
      </c>
      <c r="D348" s="530"/>
      <c r="E348" s="530"/>
      <c r="F348" s="529"/>
      <c r="G348" s="528" t="s">
        <v>123</v>
      </c>
      <c r="H348" s="530"/>
      <c r="I348" s="529"/>
      <c r="J348" s="528" t="s">
        <v>123</v>
      </c>
      <c r="K348" s="529"/>
      <c r="L348" s="528" t="s">
        <v>123</v>
      </c>
      <c r="M348" s="529"/>
      <c r="N348" s="528" t="s">
        <v>123</v>
      </c>
      <c r="O348" s="529"/>
      <c r="P348" s="528" t="s">
        <v>123</v>
      </c>
      <c r="Q348" s="529"/>
      <c r="R348" s="528" t="s">
        <v>123</v>
      </c>
      <c r="S348" s="529"/>
      <c r="T348" s="528" t="s">
        <v>123</v>
      </c>
      <c r="U348" s="529"/>
      <c r="V348" s="528" t="s">
        <v>123</v>
      </c>
      <c r="W348" s="529"/>
      <c r="X348" s="528" t="s">
        <v>123</v>
      </c>
      <c r="Y348" s="529"/>
      <c r="AC348"/>
    </row>
    <row r="349" spans="1:30" ht="33" customHeight="1" x14ac:dyDescent="0.25">
      <c r="C349" s="531" t="s">
        <v>298</v>
      </c>
      <c r="D349" s="532"/>
      <c r="E349" s="532"/>
      <c r="F349" s="532"/>
      <c r="G349" s="531" t="s">
        <v>299</v>
      </c>
      <c r="H349" s="532"/>
      <c r="I349" s="532"/>
      <c r="J349" s="531" t="s">
        <v>300</v>
      </c>
      <c r="K349" s="532"/>
      <c r="L349" s="531" t="s">
        <v>301</v>
      </c>
      <c r="M349" s="532"/>
      <c r="N349" s="531" t="s">
        <v>302</v>
      </c>
      <c r="O349" s="532"/>
      <c r="P349" s="531" t="s">
        <v>303</v>
      </c>
      <c r="Q349" s="532"/>
      <c r="R349" s="531" t="s">
        <v>304</v>
      </c>
      <c r="S349" s="532"/>
      <c r="T349" s="531" t="s">
        <v>305</v>
      </c>
      <c r="U349" s="532"/>
      <c r="V349" s="531" t="s">
        <v>306</v>
      </c>
      <c r="W349" s="532"/>
      <c r="X349" s="531" t="s">
        <v>307</v>
      </c>
      <c r="Y349" s="532"/>
      <c r="AC349"/>
    </row>
    <row r="350" spans="1:30" ht="15.75" customHeight="1" x14ac:dyDescent="0.25">
      <c r="C350" s="533" t="s">
        <v>123</v>
      </c>
      <c r="D350" s="533"/>
      <c r="E350" s="533"/>
      <c r="F350" s="533"/>
      <c r="G350" s="533" t="s">
        <v>123</v>
      </c>
      <c r="H350" s="533"/>
      <c r="I350" s="533"/>
      <c r="J350" s="533" t="s">
        <v>123</v>
      </c>
      <c r="K350" s="533"/>
      <c r="L350" s="533" t="s">
        <v>123</v>
      </c>
      <c r="M350" s="533"/>
      <c r="N350" s="533" t="s">
        <v>123</v>
      </c>
      <c r="O350" s="533"/>
      <c r="P350" s="533" t="s">
        <v>123</v>
      </c>
      <c r="Q350" s="533"/>
      <c r="R350" s="533" t="s">
        <v>123</v>
      </c>
      <c r="S350" s="533"/>
      <c r="T350" s="533" t="s">
        <v>123</v>
      </c>
      <c r="U350" s="533"/>
      <c r="V350" s="533" t="s">
        <v>123</v>
      </c>
      <c r="W350" s="533"/>
      <c r="X350" s="533" t="s">
        <v>123</v>
      </c>
      <c r="Y350" s="533"/>
      <c r="AC350"/>
    </row>
    <row r="351" spans="1:30" ht="33" customHeight="1" x14ac:dyDescent="0.25">
      <c r="C351" s="536" t="s">
        <v>309</v>
      </c>
      <c r="D351" s="537"/>
      <c r="E351" s="537"/>
      <c r="F351" s="537"/>
      <c r="G351" s="536" t="s">
        <v>310</v>
      </c>
      <c r="H351" s="537"/>
      <c r="I351" s="537"/>
      <c r="J351" s="534" t="s">
        <v>311</v>
      </c>
      <c r="K351" s="535"/>
      <c r="L351" s="534" t="s">
        <v>312</v>
      </c>
      <c r="M351" s="535"/>
      <c r="N351" s="536" t="s">
        <v>313</v>
      </c>
      <c r="O351" s="537"/>
      <c r="P351" s="534" t="s">
        <v>314</v>
      </c>
      <c r="Q351" s="535"/>
      <c r="R351" s="534" t="s">
        <v>315</v>
      </c>
      <c r="S351" s="535"/>
      <c r="T351" s="536" t="s">
        <v>316</v>
      </c>
      <c r="U351" s="537"/>
      <c r="V351" s="534" t="s">
        <v>317</v>
      </c>
      <c r="W351" s="535"/>
      <c r="X351" s="534" t="s">
        <v>318</v>
      </c>
      <c r="Y351" s="535"/>
      <c r="AC351"/>
    </row>
    <row r="352" spans="1:30" ht="15.75" customHeight="1" x14ac:dyDescent="0.25">
      <c r="C352" s="533" t="s">
        <v>123</v>
      </c>
      <c r="D352" s="533"/>
      <c r="E352" s="533"/>
      <c r="F352" s="533"/>
      <c r="G352" s="533" t="s">
        <v>123</v>
      </c>
      <c r="H352" s="533"/>
      <c r="I352" s="533"/>
      <c r="J352" s="533" t="s">
        <v>123</v>
      </c>
      <c r="K352" s="533"/>
      <c r="L352" s="533" t="s">
        <v>123</v>
      </c>
      <c r="M352" s="533"/>
      <c r="N352" s="533" t="s">
        <v>123</v>
      </c>
      <c r="O352" s="533"/>
      <c r="P352" s="533" t="s">
        <v>123</v>
      </c>
      <c r="Q352" s="533"/>
      <c r="R352" s="533" t="s">
        <v>123</v>
      </c>
      <c r="S352" s="533"/>
      <c r="T352" s="533" t="s">
        <v>123</v>
      </c>
      <c r="U352" s="533"/>
      <c r="V352" s="533" t="s">
        <v>123</v>
      </c>
      <c r="W352" s="533"/>
      <c r="X352" s="533" t="s">
        <v>123</v>
      </c>
      <c r="Y352" s="533"/>
      <c r="AC352"/>
    </row>
    <row r="353" spans="3:29" ht="33" customHeight="1" x14ac:dyDescent="0.25">
      <c r="C353" s="538" t="s">
        <v>319</v>
      </c>
      <c r="D353" s="539"/>
      <c r="E353" s="539"/>
      <c r="F353" s="539"/>
      <c r="G353" s="538" t="s">
        <v>320</v>
      </c>
      <c r="H353" s="539"/>
      <c r="I353" s="539"/>
      <c r="J353" s="531" t="s">
        <v>321</v>
      </c>
      <c r="K353" s="532"/>
      <c r="L353" s="538" t="s">
        <v>322</v>
      </c>
      <c r="M353" s="539"/>
      <c r="N353" s="538" t="s">
        <v>323</v>
      </c>
      <c r="O353" s="539"/>
      <c r="P353" s="538" t="s">
        <v>324</v>
      </c>
      <c r="Q353" s="539"/>
      <c r="R353" s="531" t="s">
        <v>325</v>
      </c>
      <c r="S353" s="532"/>
      <c r="T353" s="538" t="s">
        <v>326</v>
      </c>
      <c r="U353" s="539"/>
      <c r="V353" s="531" t="s">
        <v>327</v>
      </c>
      <c r="W353" s="532"/>
      <c r="X353" s="531" t="s">
        <v>328</v>
      </c>
      <c r="Y353" s="532"/>
      <c r="AC353"/>
    </row>
    <row r="354" spans="3:29" ht="15.75" customHeight="1" x14ac:dyDescent="0.25">
      <c r="C354" s="533" t="s">
        <v>123</v>
      </c>
      <c r="D354" s="533"/>
      <c r="E354" s="533"/>
      <c r="F354" s="533"/>
      <c r="G354" s="533" t="s">
        <v>123</v>
      </c>
      <c r="H354" s="533"/>
      <c r="I354" s="533"/>
      <c r="J354" s="533" t="s">
        <v>123</v>
      </c>
      <c r="K354" s="533"/>
      <c r="L354" s="533" t="s">
        <v>123</v>
      </c>
      <c r="M354" s="533"/>
      <c r="N354" s="533" t="s">
        <v>123</v>
      </c>
      <c r="O354" s="533"/>
      <c r="P354" s="533" t="s">
        <v>123</v>
      </c>
      <c r="Q354" s="533"/>
      <c r="R354" s="533" t="s">
        <v>123</v>
      </c>
      <c r="S354" s="533"/>
      <c r="T354" s="533" t="s">
        <v>123</v>
      </c>
      <c r="U354" s="533"/>
      <c r="V354" s="533" t="s">
        <v>123</v>
      </c>
      <c r="W354" s="533"/>
      <c r="X354" s="533" t="s">
        <v>123</v>
      </c>
      <c r="Y354" s="533"/>
      <c r="AC354"/>
    </row>
    <row r="355" spans="3:29" ht="33" customHeight="1" x14ac:dyDescent="0.25">
      <c r="C355" s="536" t="s">
        <v>329</v>
      </c>
      <c r="D355" s="537"/>
      <c r="E355" s="537"/>
      <c r="F355" s="537"/>
      <c r="G355" s="536" t="s">
        <v>330</v>
      </c>
      <c r="H355" s="537"/>
      <c r="I355" s="537"/>
      <c r="J355" s="534" t="s">
        <v>331</v>
      </c>
      <c r="K355" s="535"/>
      <c r="L355" s="534" t="s">
        <v>332</v>
      </c>
      <c r="M355" s="535"/>
      <c r="N355" s="536" t="s">
        <v>333</v>
      </c>
      <c r="O355" s="537"/>
      <c r="P355" s="534" t="s">
        <v>334</v>
      </c>
      <c r="Q355" s="535"/>
      <c r="R355" s="534" t="s">
        <v>335</v>
      </c>
      <c r="S355" s="535"/>
      <c r="T355" s="536" t="s">
        <v>336</v>
      </c>
      <c r="U355" s="537"/>
      <c r="V355" s="534" t="s">
        <v>337</v>
      </c>
      <c r="W355" s="535"/>
      <c r="X355" s="534" t="s">
        <v>338</v>
      </c>
      <c r="Y355" s="535"/>
      <c r="AC355"/>
    </row>
    <row r="356" spans="3:29" ht="15.75" customHeight="1" x14ac:dyDescent="0.25">
      <c r="C356" s="533" t="s">
        <v>123</v>
      </c>
      <c r="D356" s="533"/>
      <c r="E356" s="533"/>
      <c r="F356" s="533"/>
      <c r="G356" s="533" t="s">
        <v>123</v>
      </c>
      <c r="H356" s="533"/>
      <c r="I356" s="533"/>
      <c r="J356" s="533" t="s">
        <v>123</v>
      </c>
      <c r="K356" s="533"/>
      <c r="L356" s="533" t="s">
        <v>123</v>
      </c>
      <c r="M356" s="533"/>
      <c r="N356" s="533" t="s">
        <v>123</v>
      </c>
      <c r="O356" s="533"/>
      <c r="P356" s="533" t="s">
        <v>123</v>
      </c>
      <c r="Q356" s="533"/>
      <c r="R356" s="533" t="s">
        <v>123</v>
      </c>
      <c r="S356" s="533"/>
      <c r="T356" s="533" t="s">
        <v>123</v>
      </c>
      <c r="U356" s="533"/>
      <c r="V356" s="533" t="s">
        <v>123</v>
      </c>
      <c r="W356" s="533"/>
      <c r="X356" s="533" t="s">
        <v>123</v>
      </c>
      <c r="Y356" s="533"/>
      <c r="AC356"/>
    </row>
    <row r="357" spans="3:29" ht="15" customHeight="1" x14ac:dyDescent="0.25">
      <c r="AC357"/>
    </row>
  </sheetData>
  <sheetProtection password="C0A4" sheet="1" objects="1" scenarios="1"/>
  <mergeCells count="629">
    <mergeCell ref="P356:Q356"/>
    <mergeCell ref="R356:S356"/>
    <mergeCell ref="T356:U356"/>
    <mergeCell ref="V356:W356"/>
    <mergeCell ref="X356:Y356"/>
    <mergeCell ref="C356:F356"/>
    <mergeCell ref="G356:I356"/>
    <mergeCell ref="J356:K356"/>
    <mergeCell ref="L356:M356"/>
    <mergeCell ref="N356:O356"/>
    <mergeCell ref="P355:Q355"/>
    <mergeCell ref="R355:S355"/>
    <mergeCell ref="T355:U355"/>
    <mergeCell ref="V355:W355"/>
    <mergeCell ref="X355:Y355"/>
    <mergeCell ref="C355:F355"/>
    <mergeCell ref="G355:I355"/>
    <mergeCell ref="J355:K355"/>
    <mergeCell ref="L355:M355"/>
    <mergeCell ref="N355:O355"/>
    <mergeCell ref="P354:Q354"/>
    <mergeCell ref="R354:S354"/>
    <mergeCell ref="T354:U354"/>
    <mergeCell ref="V354:W354"/>
    <mergeCell ref="X354:Y354"/>
    <mergeCell ref="C354:F354"/>
    <mergeCell ref="G354:I354"/>
    <mergeCell ref="J354:K354"/>
    <mergeCell ref="L354:M354"/>
    <mergeCell ref="N354:O354"/>
    <mergeCell ref="P353:Q353"/>
    <mergeCell ref="R353:S353"/>
    <mergeCell ref="T353:U353"/>
    <mergeCell ref="V353:W353"/>
    <mergeCell ref="X353:Y353"/>
    <mergeCell ref="C353:F353"/>
    <mergeCell ref="G353:I353"/>
    <mergeCell ref="J353:K353"/>
    <mergeCell ref="L353:M353"/>
    <mergeCell ref="N353:O353"/>
    <mergeCell ref="P352:Q352"/>
    <mergeCell ref="R352:S352"/>
    <mergeCell ref="T352:U352"/>
    <mergeCell ref="V352:W352"/>
    <mergeCell ref="X352:Y352"/>
    <mergeCell ref="C352:F352"/>
    <mergeCell ref="G352:I352"/>
    <mergeCell ref="J352:K352"/>
    <mergeCell ref="L352:M352"/>
    <mergeCell ref="N352:O352"/>
    <mergeCell ref="P351:Q351"/>
    <mergeCell ref="R351:S351"/>
    <mergeCell ref="T351:U351"/>
    <mergeCell ref="V351:W351"/>
    <mergeCell ref="X351:Y351"/>
    <mergeCell ref="C351:F351"/>
    <mergeCell ref="G351:I351"/>
    <mergeCell ref="J351:K351"/>
    <mergeCell ref="L351:M351"/>
    <mergeCell ref="N351:O351"/>
    <mergeCell ref="P350:Q350"/>
    <mergeCell ref="R350:S350"/>
    <mergeCell ref="T350:U350"/>
    <mergeCell ref="V350:W350"/>
    <mergeCell ref="X350:Y350"/>
    <mergeCell ref="C350:F350"/>
    <mergeCell ref="G350:I350"/>
    <mergeCell ref="J350:K350"/>
    <mergeCell ref="L350:M350"/>
    <mergeCell ref="N350:O350"/>
    <mergeCell ref="P349:Q349"/>
    <mergeCell ref="R349:S349"/>
    <mergeCell ref="T349:U349"/>
    <mergeCell ref="V349:W349"/>
    <mergeCell ref="X349:Y349"/>
    <mergeCell ref="C349:F349"/>
    <mergeCell ref="G349:I349"/>
    <mergeCell ref="J349:K349"/>
    <mergeCell ref="L349:M349"/>
    <mergeCell ref="N349:O349"/>
    <mergeCell ref="P348:Q348"/>
    <mergeCell ref="R348:S348"/>
    <mergeCell ref="T348:U348"/>
    <mergeCell ref="V348:W348"/>
    <mergeCell ref="X348:Y348"/>
    <mergeCell ref="C348:F348"/>
    <mergeCell ref="G348:I348"/>
    <mergeCell ref="J348:K348"/>
    <mergeCell ref="L348:M348"/>
    <mergeCell ref="N348:O348"/>
    <mergeCell ref="C346:Y346"/>
    <mergeCell ref="C347:F347"/>
    <mergeCell ref="G347:I347"/>
    <mergeCell ref="J347:K347"/>
    <mergeCell ref="L347:M347"/>
    <mergeCell ref="N347:O347"/>
    <mergeCell ref="P347:Q347"/>
    <mergeCell ref="R347:S347"/>
    <mergeCell ref="T347:U347"/>
    <mergeCell ref="V347:W347"/>
    <mergeCell ref="X347:Y347"/>
    <mergeCell ref="C345:I345"/>
    <mergeCell ref="J345:M345"/>
    <mergeCell ref="N345:Q345"/>
    <mergeCell ref="R345:U345"/>
    <mergeCell ref="V345:Y345"/>
    <mergeCell ref="C344:I344"/>
    <mergeCell ref="J344:M344"/>
    <mergeCell ref="N344:Q344"/>
    <mergeCell ref="R344:U344"/>
    <mergeCell ref="V344:Y344"/>
    <mergeCell ref="C343:I343"/>
    <mergeCell ref="J343:M343"/>
    <mergeCell ref="N343:Q343"/>
    <mergeCell ref="R343:U343"/>
    <mergeCell ref="V343:Y343"/>
    <mergeCell ref="B336:J336"/>
    <mergeCell ref="B337:J337"/>
    <mergeCell ref="B338:J338"/>
    <mergeCell ref="L340:N340"/>
    <mergeCell ref="C342:Y342"/>
    <mergeCell ref="W332:Z332"/>
    <mergeCell ref="B333:J333"/>
    <mergeCell ref="K333:Z333"/>
    <mergeCell ref="B334:J334"/>
    <mergeCell ref="B335:J335"/>
    <mergeCell ref="J329:M329"/>
    <mergeCell ref="R329:U329"/>
    <mergeCell ref="Y329:Z329"/>
    <mergeCell ref="J330:M330"/>
    <mergeCell ref="W330:Z331"/>
    <mergeCell ref="J326:M326"/>
    <mergeCell ref="N326:W326"/>
    <mergeCell ref="I327:L327"/>
    <mergeCell ref="Y327:Z328"/>
    <mergeCell ref="I328:L328"/>
    <mergeCell ref="P324:Q324"/>
    <mergeCell ref="R324:S324"/>
    <mergeCell ref="T324:U324"/>
    <mergeCell ref="V324:W324"/>
    <mergeCell ref="X324:Y324"/>
    <mergeCell ref="C324:F324"/>
    <mergeCell ref="G324:I324"/>
    <mergeCell ref="J324:K324"/>
    <mergeCell ref="L324:M324"/>
    <mergeCell ref="N324:O324"/>
    <mergeCell ref="P323:Q323"/>
    <mergeCell ref="R323:S323"/>
    <mergeCell ref="T323:U323"/>
    <mergeCell ref="V323:W323"/>
    <mergeCell ref="X323:Y323"/>
    <mergeCell ref="C323:F323"/>
    <mergeCell ref="G323:I323"/>
    <mergeCell ref="J323:K323"/>
    <mergeCell ref="L323:M323"/>
    <mergeCell ref="N323:O323"/>
    <mergeCell ref="P322:Q322"/>
    <mergeCell ref="R322:S322"/>
    <mergeCell ref="T322:U322"/>
    <mergeCell ref="V322:W322"/>
    <mergeCell ref="X322:Y322"/>
    <mergeCell ref="C322:F322"/>
    <mergeCell ref="G322:I322"/>
    <mergeCell ref="J322:K322"/>
    <mergeCell ref="L322:M322"/>
    <mergeCell ref="N322:O322"/>
    <mergeCell ref="P321:Q321"/>
    <mergeCell ref="R321:S321"/>
    <mergeCell ref="T321:U321"/>
    <mergeCell ref="V321:W321"/>
    <mergeCell ref="X321:Y321"/>
    <mergeCell ref="C321:F321"/>
    <mergeCell ref="G321:I321"/>
    <mergeCell ref="J321:K321"/>
    <mergeCell ref="L321:M321"/>
    <mergeCell ref="N321:O321"/>
    <mergeCell ref="P320:Q320"/>
    <mergeCell ref="R320:S320"/>
    <mergeCell ref="T320:U320"/>
    <mergeCell ref="V320:W320"/>
    <mergeCell ref="X320:Y320"/>
    <mergeCell ref="C320:F320"/>
    <mergeCell ref="G320:I320"/>
    <mergeCell ref="J320:K320"/>
    <mergeCell ref="L320:M320"/>
    <mergeCell ref="N320:O320"/>
    <mergeCell ref="P319:Q319"/>
    <mergeCell ref="R319:S319"/>
    <mergeCell ref="T319:U319"/>
    <mergeCell ref="V319:W319"/>
    <mergeCell ref="X319:Y319"/>
    <mergeCell ref="C319:F319"/>
    <mergeCell ref="G319:I319"/>
    <mergeCell ref="J319:K319"/>
    <mergeCell ref="L319:M319"/>
    <mergeCell ref="N319:O319"/>
    <mergeCell ref="P318:Q318"/>
    <mergeCell ref="R318:S318"/>
    <mergeCell ref="T318:U318"/>
    <mergeCell ref="V318:W318"/>
    <mergeCell ref="X318:Y318"/>
    <mergeCell ref="C318:F318"/>
    <mergeCell ref="G318:I318"/>
    <mergeCell ref="J318:K318"/>
    <mergeCell ref="L318:M318"/>
    <mergeCell ref="N318:O318"/>
    <mergeCell ref="P317:Q317"/>
    <mergeCell ref="R317:S317"/>
    <mergeCell ref="T317:U317"/>
    <mergeCell ref="V317:W317"/>
    <mergeCell ref="X317:Y317"/>
    <mergeCell ref="C317:F317"/>
    <mergeCell ref="G317:I317"/>
    <mergeCell ref="J317:K317"/>
    <mergeCell ref="L317:M317"/>
    <mergeCell ref="N317:O317"/>
    <mergeCell ref="P316:Q316"/>
    <mergeCell ref="R316:S316"/>
    <mergeCell ref="T316:U316"/>
    <mergeCell ref="V316:W316"/>
    <mergeCell ref="X316:Y316"/>
    <mergeCell ref="C316:F316"/>
    <mergeCell ref="G316:I316"/>
    <mergeCell ref="J316:K316"/>
    <mergeCell ref="L316:M316"/>
    <mergeCell ref="N316:O316"/>
    <mergeCell ref="C314:Y314"/>
    <mergeCell ref="C315:F315"/>
    <mergeCell ref="G315:I315"/>
    <mergeCell ref="J315:K315"/>
    <mergeCell ref="L315:M315"/>
    <mergeCell ref="N315:O315"/>
    <mergeCell ref="P315:Q315"/>
    <mergeCell ref="R315:S315"/>
    <mergeCell ref="T315:U315"/>
    <mergeCell ref="V315:W315"/>
    <mergeCell ref="X315:Y315"/>
    <mergeCell ref="C313:I313"/>
    <mergeCell ref="J313:M313"/>
    <mergeCell ref="N313:Q313"/>
    <mergeCell ref="R313:U313"/>
    <mergeCell ref="V313:Y313"/>
    <mergeCell ref="C312:I312"/>
    <mergeCell ref="J312:M312"/>
    <mergeCell ref="N312:Q312"/>
    <mergeCell ref="R312:U312"/>
    <mergeCell ref="V312:Y312"/>
    <mergeCell ref="B304:J304"/>
    <mergeCell ref="B305:J305"/>
    <mergeCell ref="B306:J306"/>
    <mergeCell ref="C310:Y310"/>
    <mergeCell ref="C311:I311"/>
    <mergeCell ref="J311:M311"/>
    <mergeCell ref="N311:Q311"/>
    <mergeCell ref="R311:U311"/>
    <mergeCell ref="V311:Y311"/>
    <mergeCell ref="W300:Z300"/>
    <mergeCell ref="B301:J301"/>
    <mergeCell ref="K301:Z301"/>
    <mergeCell ref="B302:J302"/>
    <mergeCell ref="B303:J303"/>
    <mergeCell ref="J297:M297"/>
    <mergeCell ref="R297:U297"/>
    <mergeCell ref="Y297:Z297"/>
    <mergeCell ref="J298:M298"/>
    <mergeCell ref="W298:Z299"/>
    <mergeCell ref="J294:M294"/>
    <mergeCell ref="N294:W294"/>
    <mergeCell ref="I295:L295"/>
    <mergeCell ref="Y295:Z296"/>
    <mergeCell ref="I296:L296"/>
    <mergeCell ref="B290:E292"/>
    <mergeCell ref="F290:H292"/>
    <mergeCell ref="I290:K292"/>
    <mergeCell ref="L290:M292"/>
    <mergeCell ref="N290:O292"/>
    <mergeCell ref="P287:Y287"/>
    <mergeCell ref="B288:E289"/>
    <mergeCell ref="F288:H289"/>
    <mergeCell ref="I288:K289"/>
    <mergeCell ref="L288:M289"/>
    <mergeCell ref="N288:O289"/>
    <mergeCell ref="B282:J282"/>
    <mergeCell ref="B283:J283"/>
    <mergeCell ref="B284:J284"/>
    <mergeCell ref="B285:J285"/>
    <mergeCell ref="B287:O287"/>
    <mergeCell ref="B277:J277"/>
    <mergeCell ref="B278:J278"/>
    <mergeCell ref="B279:J279"/>
    <mergeCell ref="B280:J280"/>
    <mergeCell ref="B281:J281"/>
    <mergeCell ref="B272:J272"/>
    <mergeCell ref="B273:J273"/>
    <mergeCell ref="B274:J274"/>
    <mergeCell ref="B275:J275"/>
    <mergeCell ref="B276:J276"/>
    <mergeCell ref="A268:J268"/>
    <mergeCell ref="K268:Z268"/>
    <mergeCell ref="B269:J269"/>
    <mergeCell ref="B270:J270"/>
    <mergeCell ref="B271:J271"/>
    <mergeCell ref="W264:Z264"/>
    <mergeCell ref="B265:J265"/>
    <mergeCell ref="K265:Z265"/>
    <mergeCell ref="B266:J266"/>
    <mergeCell ref="B267:J267"/>
    <mergeCell ref="J261:M261"/>
    <mergeCell ref="R261:U261"/>
    <mergeCell ref="Y261:Z261"/>
    <mergeCell ref="J262:M262"/>
    <mergeCell ref="W262:Z263"/>
    <mergeCell ref="J258:M258"/>
    <mergeCell ref="N258:W258"/>
    <mergeCell ref="I259:L259"/>
    <mergeCell ref="Y259:Z260"/>
    <mergeCell ref="I260:L260"/>
    <mergeCell ref="B254:E256"/>
    <mergeCell ref="F254:H256"/>
    <mergeCell ref="I254:K256"/>
    <mergeCell ref="L254:M256"/>
    <mergeCell ref="N254:O256"/>
    <mergeCell ref="P251:Y251"/>
    <mergeCell ref="B252:E253"/>
    <mergeCell ref="F252:H253"/>
    <mergeCell ref="I252:K253"/>
    <mergeCell ref="L252:M253"/>
    <mergeCell ref="N252:O253"/>
    <mergeCell ref="B246:J246"/>
    <mergeCell ref="B247:J247"/>
    <mergeCell ref="B248:J248"/>
    <mergeCell ref="B249:J249"/>
    <mergeCell ref="B251:O251"/>
    <mergeCell ref="B241:J241"/>
    <mergeCell ref="B242:J242"/>
    <mergeCell ref="B243:J243"/>
    <mergeCell ref="B244:J244"/>
    <mergeCell ref="B245:J245"/>
    <mergeCell ref="B236:J236"/>
    <mergeCell ref="B237:J237"/>
    <mergeCell ref="B238:J238"/>
    <mergeCell ref="B239:J239"/>
    <mergeCell ref="B240:J240"/>
    <mergeCell ref="A232:J232"/>
    <mergeCell ref="K232:Z232"/>
    <mergeCell ref="B233:J233"/>
    <mergeCell ref="B234:J234"/>
    <mergeCell ref="B235:J235"/>
    <mergeCell ref="W228:Z228"/>
    <mergeCell ref="B229:J229"/>
    <mergeCell ref="K229:Z229"/>
    <mergeCell ref="B230:J230"/>
    <mergeCell ref="B231:J231"/>
    <mergeCell ref="J225:M225"/>
    <mergeCell ref="R225:U225"/>
    <mergeCell ref="Y225:Z225"/>
    <mergeCell ref="J226:M226"/>
    <mergeCell ref="W226:Z227"/>
    <mergeCell ref="J222:M222"/>
    <mergeCell ref="N222:W222"/>
    <mergeCell ref="I223:L223"/>
    <mergeCell ref="Y223:Z224"/>
    <mergeCell ref="I224:L224"/>
    <mergeCell ref="B218:E220"/>
    <mergeCell ref="F218:H220"/>
    <mergeCell ref="I218:K220"/>
    <mergeCell ref="L218:M220"/>
    <mergeCell ref="N218:O220"/>
    <mergeCell ref="P215:Y215"/>
    <mergeCell ref="B216:E217"/>
    <mergeCell ref="F216:H217"/>
    <mergeCell ref="I216:K217"/>
    <mergeCell ref="L216:M217"/>
    <mergeCell ref="N216:O217"/>
    <mergeCell ref="B210:J210"/>
    <mergeCell ref="B211:J211"/>
    <mergeCell ref="B212:J212"/>
    <mergeCell ref="B213:J213"/>
    <mergeCell ref="B215:O215"/>
    <mergeCell ref="B205:J205"/>
    <mergeCell ref="B206:J206"/>
    <mergeCell ref="B207:J207"/>
    <mergeCell ref="B208:J208"/>
    <mergeCell ref="B209:J209"/>
    <mergeCell ref="B200:J200"/>
    <mergeCell ref="B201:J201"/>
    <mergeCell ref="B202:J202"/>
    <mergeCell ref="B203:J203"/>
    <mergeCell ref="B204:J204"/>
    <mergeCell ref="A196:J196"/>
    <mergeCell ref="K196:Z196"/>
    <mergeCell ref="B197:J197"/>
    <mergeCell ref="B198:J198"/>
    <mergeCell ref="B199:J199"/>
    <mergeCell ref="W192:Z192"/>
    <mergeCell ref="B193:J193"/>
    <mergeCell ref="K193:Z193"/>
    <mergeCell ref="B194:J194"/>
    <mergeCell ref="B195:J195"/>
    <mergeCell ref="J189:M189"/>
    <mergeCell ref="R189:U189"/>
    <mergeCell ref="Y189:Z189"/>
    <mergeCell ref="J190:M190"/>
    <mergeCell ref="W190:Z191"/>
    <mergeCell ref="J186:M186"/>
    <mergeCell ref="N186:W186"/>
    <mergeCell ref="I187:L187"/>
    <mergeCell ref="Y187:Z188"/>
    <mergeCell ref="I188:L188"/>
    <mergeCell ref="B182:E184"/>
    <mergeCell ref="F182:H184"/>
    <mergeCell ref="I182:K184"/>
    <mergeCell ref="L182:M184"/>
    <mergeCell ref="N182:O184"/>
    <mergeCell ref="P179:Y179"/>
    <mergeCell ref="B180:E181"/>
    <mergeCell ref="F180:H181"/>
    <mergeCell ref="I180:K181"/>
    <mergeCell ref="L180:M181"/>
    <mergeCell ref="N180:O181"/>
    <mergeCell ref="B174:J174"/>
    <mergeCell ref="B175:J175"/>
    <mergeCell ref="B176:J176"/>
    <mergeCell ref="B177:J177"/>
    <mergeCell ref="B179:O179"/>
    <mergeCell ref="B169:J169"/>
    <mergeCell ref="B170:J170"/>
    <mergeCell ref="B171:J171"/>
    <mergeCell ref="B172:J172"/>
    <mergeCell ref="B173:J173"/>
    <mergeCell ref="B164:J164"/>
    <mergeCell ref="B165:J165"/>
    <mergeCell ref="B166:J166"/>
    <mergeCell ref="B167:J167"/>
    <mergeCell ref="B168:J168"/>
    <mergeCell ref="A160:J160"/>
    <mergeCell ref="K160:Z160"/>
    <mergeCell ref="B161:J161"/>
    <mergeCell ref="B162:J162"/>
    <mergeCell ref="B163:J163"/>
    <mergeCell ref="W156:Z156"/>
    <mergeCell ref="B157:J157"/>
    <mergeCell ref="K157:Z157"/>
    <mergeCell ref="B158:J158"/>
    <mergeCell ref="B159:J159"/>
    <mergeCell ref="J153:M153"/>
    <mergeCell ref="R153:U153"/>
    <mergeCell ref="Y153:Z153"/>
    <mergeCell ref="J154:M154"/>
    <mergeCell ref="W154:Z155"/>
    <mergeCell ref="J150:M150"/>
    <mergeCell ref="N150:W150"/>
    <mergeCell ref="I151:L151"/>
    <mergeCell ref="Y151:Z152"/>
    <mergeCell ref="I152:L152"/>
    <mergeCell ref="B146:E148"/>
    <mergeCell ref="F146:H148"/>
    <mergeCell ref="I146:K148"/>
    <mergeCell ref="L146:M148"/>
    <mergeCell ref="N146:O148"/>
    <mergeCell ref="B144:E145"/>
    <mergeCell ref="F144:H145"/>
    <mergeCell ref="I144:K145"/>
    <mergeCell ref="L144:M145"/>
    <mergeCell ref="N144:O145"/>
    <mergeCell ref="N142:Q142"/>
    <mergeCell ref="R142:U142"/>
    <mergeCell ref="V142:Y142"/>
    <mergeCell ref="B143:O143"/>
    <mergeCell ref="P143:Y143"/>
    <mergeCell ref="B138:J138"/>
    <mergeCell ref="B139:J139"/>
    <mergeCell ref="B140:J140"/>
    <mergeCell ref="B141:J141"/>
    <mergeCell ref="C142:I142"/>
    <mergeCell ref="J142:M142"/>
    <mergeCell ref="A131:A133"/>
    <mergeCell ref="B131:I133"/>
    <mergeCell ref="A134:A136"/>
    <mergeCell ref="B134:I136"/>
    <mergeCell ref="B137:Z137"/>
    <mergeCell ref="W127:Z127"/>
    <mergeCell ref="B128:J128"/>
    <mergeCell ref="K128:Z128"/>
    <mergeCell ref="B129:J129"/>
    <mergeCell ref="B130:J130"/>
    <mergeCell ref="J124:M124"/>
    <mergeCell ref="R124:U124"/>
    <mergeCell ref="Y124:Z124"/>
    <mergeCell ref="J125:M125"/>
    <mergeCell ref="W125:Z126"/>
    <mergeCell ref="J121:M121"/>
    <mergeCell ref="N121:W121"/>
    <mergeCell ref="I122:L122"/>
    <mergeCell ref="Y122:Z123"/>
    <mergeCell ref="I123:L123"/>
    <mergeCell ref="B117:E119"/>
    <mergeCell ref="F117:H119"/>
    <mergeCell ref="I117:K119"/>
    <mergeCell ref="L117:M119"/>
    <mergeCell ref="N117:O119"/>
    <mergeCell ref="B115:E116"/>
    <mergeCell ref="F115:H116"/>
    <mergeCell ref="I115:K116"/>
    <mergeCell ref="L115:M116"/>
    <mergeCell ref="N115:O116"/>
    <mergeCell ref="N113:Q113"/>
    <mergeCell ref="R113:U113"/>
    <mergeCell ref="V113:Y113"/>
    <mergeCell ref="B114:O114"/>
    <mergeCell ref="P114:Y114"/>
    <mergeCell ref="B109:J109"/>
    <mergeCell ref="B110:J110"/>
    <mergeCell ref="B111:J111"/>
    <mergeCell ref="B112:J112"/>
    <mergeCell ref="C113:I113"/>
    <mergeCell ref="J113:M113"/>
    <mergeCell ref="A102:A104"/>
    <mergeCell ref="B102:I104"/>
    <mergeCell ref="A105:A107"/>
    <mergeCell ref="B105:I107"/>
    <mergeCell ref="B108:Z108"/>
    <mergeCell ref="W98:Z98"/>
    <mergeCell ref="B99:J99"/>
    <mergeCell ref="K99:Z99"/>
    <mergeCell ref="B100:J100"/>
    <mergeCell ref="B101:J101"/>
    <mergeCell ref="J95:M95"/>
    <mergeCell ref="R95:U95"/>
    <mergeCell ref="Y95:Z95"/>
    <mergeCell ref="J96:M96"/>
    <mergeCell ref="W96:Z97"/>
    <mergeCell ref="J92:M92"/>
    <mergeCell ref="N92:W92"/>
    <mergeCell ref="I93:L93"/>
    <mergeCell ref="Y93:Z94"/>
    <mergeCell ref="I94:L94"/>
    <mergeCell ref="B88:E90"/>
    <mergeCell ref="F88:H90"/>
    <mergeCell ref="I88:K90"/>
    <mergeCell ref="L88:M90"/>
    <mergeCell ref="N88:O90"/>
    <mergeCell ref="A81:A83"/>
    <mergeCell ref="B81:I83"/>
    <mergeCell ref="B85:O85"/>
    <mergeCell ref="P85:Y85"/>
    <mergeCell ref="B86:E87"/>
    <mergeCell ref="F86:H87"/>
    <mergeCell ref="I86:K87"/>
    <mergeCell ref="L86:M87"/>
    <mergeCell ref="N86:O87"/>
    <mergeCell ref="A72:A74"/>
    <mergeCell ref="B72:I74"/>
    <mergeCell ref="A75:A77"/>
    <mergeCell ref="B75:I77"/>
    <mergeCell ref="A78:A80"/>
    <mergeCell ref="B78:I80"/>
    <mergeCell ref="A65:A67"/>
    <mergeCell ref="B65:I67"/>
    <mergeCell ref="A68:A70"/>
    <mergeCell ref="B68:I70"/>
    <mergeCell ref="B71:Z71"/>
    <mergeCell ref="B58:Z58"/>
    <mergeCell ref="A59:A61"/>
    <mergeCell ref="B59:I61"/>
    <mergeCell ref="A62:A64"/>
    <mergeCell ref="B62:I64"/>
    <mergeCell ref="W53:Z53"/>
    <mergeCell ref="B54:J54"/>
    <mergeCell ref="K54:Z54"/>
    <mergeCell ref="B56:J56"/>
    <mergeCell ref="B57:J57"/>
    <mergeCell ref="I50:L50"/>
    <mergeCell ref="Q50:T50"/>
    <mergeCell ref="Y50:Z50"/>
    <mergeCell ref="I51:L51"/>
    <mergeCell ref="M51:V51"/>
    <mergeCell ref="W51:Z52"/>
    <mergeCell ref="I47:L47"/>
    <mergeCell ref="M47:V47"/>
    <mergeCell ref="I48:L48"/>
    <mergeCell ref="Y48:Z49"/>
    <mergeCell ref="I49:L49"/>
    <mergeCell ref="B43:E45"/>
    <mergeCell ref="F43:H45"/>
    <mergeCell ref="I43:K45"/>
    <mergeCell ref="L43:M45"/>
    <mergeCell ref="N43:O45"/>
    <mergeCell ref="B40:O40"/>
    <mergeCell ref="P40:Y40"/>
    <mergeCell ref="B41:E42"/>
    <mergeCell ref="F41:H42"/>
    <mergeCell ref="I41:K42"/>
    <mergeCell ref="L41:M42"/>
    <mergeCell ref="N41:O42"/>
    <mergeCell ref="A30:A32"/>
    <mergeCell ref="B30:I32"/>
    <mergeCell ref="A33:A35"/>
    <mergeCell ref="B33:I35"/>
    <mergeCell ref="A36:A38"/>
    <mergeCell ref="B36:I38"/>
    <mergeCell ref="A23:A25"/>
    <mergeCell ref="B23:I25"/>
    <mergeCell ref="B26:Z26"/>
    <mergeCell ref="A27:A29"/>
    <mergeCell ref="B27:I29"/>
    <mergeCell ref="A14:A16"/>
    <mergeCell ref="B14:I16"/>
    <mergeCell ref="A17:A19"/>
    <mergeCell ref="B17:I19"/>
    <mergeCell ref="A20:A22"/>
    <mergeCell ref="B20:I22"/>
    <mergeCell ref="B9:J9"/>
    <mergeCell ref="K9:Z9"/>
    <mergeCell ref="B11:J11"/>
    <mergeCell ref="B12:J12"/>
    <mergeCell ref="B13:Z13"/>
    <mergeCell ref="W5:Z6"/>
    <mergeCell ref="I6:L6"/>
    <mergeCell ref="I7:L7"/>
    <mergeCell ref="W7:Z7"/>
    <mergeCell ref="I8:L8"/>
    <mergeCell ref="M8:V8"/>
    <mergeCell ref="D1:X1"/>
    <mergeCell ref="D2:X2"/>
    <mergeCell ref="Y2:Z3"/>
    <mergeCell ref="D3:X3"/>
    <mergeCell ref="D4:X4"/>
    <mergeCell ref="Y4:Z4"/>
  </mergeCells>
  <conditionalFormatting sqref="L340:N340">
    <cfRule type="expression" dxfId="67" priority="43">
      <formula>ISBLANK(INDIRECT(ADDRESS(ROW(), COLUMN())))</formula>
    </cfRule>
  </conditionalFormatting>
  <conditionalFormatting sqref="P340:Q340 S340:T340 V340:Y340">
    <cfRule type="cellIs" dxfId="66" priority="44" operator="lessThan">
      <formula>0</formula>
    </cfRule>
  </conditionalFormatting>
  <conditionalFormatting sqref="P340:Q340 S340:T340 V340:Y340">
    <cfRule type="cellIs" dxfId="65" priority="45" operator="greaterThan">
      <formula>9</formula>
    </cfRule>
  </conditionalFormatting>
  <conditionalFormatting sqref="P340:Q340 S340:T340 V340:Y340">
    <cfRule type="expression" dxfId="64" priority="46">
      <formula>ISBLANK(INDIRECT(ADDRESS(ROW(), COLUMN())))</formula>
    </cfRule>
  </conditionalFormatting>
  <conditionalFormatting sqref="P340:Q340 S340:T340 V340:Y340">
    <cfRule type="expression" dxfId="63" priority="47">
      <formula>ISTEXT(INDIRECT(ADDRESS(ROW(), COLUMN())))</formula>
    </cfRule>
  </conditionalFormatting>
  <conditionalFormatting sqref="L14:Y15 L17:Y18 L20:Y21 L59:Y60 L62:Y63 L65:Y66 P72:Y73 P75:Y76 P78:Y79 L102:Y103 L105:Y106 L109:Y111 L131:Y132 L134:Y135 L138:Y140 L161:Y177 L197:Y213 L233:Y249 L269:Y285 L305:Y305 L337:Y337">
    <cfRule type="expression" dxfId="62" priority="48">
      <formula>CELL("Protect",INDIRECT(ADDRESS(ROW(), COLUMN())))</formula>
    </cfRule>
  </conditionalFormatting>
  <conditionalFormatting sqref="K14:Y15 K17:Y18 K20:Y21 K59:Y60 K62:Y63 K65:Y66 K72:K73 K75:K76 K78:K79 K102:Y103 K105:Y106 K109:Y111 K131:Y132 K134:Y135 K138:Y140 K161:Y177 K197:Y213 K233:Y249 K269:Y285 K305:Y305 K337:Y337 P72:Y73 P75:Y76 P78:Y79">
    <cfRule type="cellIs" dxfId="61" priority="49" operator="equal">
      <formula>"   "</formula>
    </cfRule>
    <cfRule type="expression" dxfId="60" priority="50">
      <formula>ISBLANK(INDIRECT(ADDRESS(ROW(), COLUMN())))</formula>
    </cfRule>
  </conditionalFormatting>
  <conditionalFormatting sqref="K14:Y15 K17:Y18 K20:Y21 K59:Y60 K62:Y63 K65:Y66 K72:K73 K75:K76 K78:K79 K102:Y103 K105:Y106 K109:Y111 K131:Y132 K134:Y135 K138:Y140 K161:Y177 K197:Y213 K233:Y249 K269:Y285 K305:Y305 K337:Y337 P72:Y73 P75:Y76 P78:Y79">
    <cfRule type="cellIs" dxfId="59" priority="51" operator="equal">
      <formula>"   "</formula>
    </cfRule>
    <cfRule type="cellIs" dxfId="58" priority="52" operator="lessThan">
      <formula>0</formula>
    </cfRule>
    <cfRule type="expression" dxfId="57" priority="53">
      <formula>ISTEXT(INDIRECT(ADDRESS(ROW(), COLUMN())))</formula>
    </cfRule>
  </conditionalFormatting>
  <conditionalFormatting sqref="K29:Y29 K74:Y74 K72:K73 P72:Y73 K32:Y32 K77:Y77 K75:K76 P75:Y76 K35:Y38 K80:Y83 K78:K79 P78:Y79">
    <cfRule type="cellIs" dxfId="56" priority="54" operator="greaterThan">
      <formula>K16</formula>
    </cfRule>
  </conditionalFormatting>
  <conditionalFormatting sqref="K102:Y104">
    <cfRule type="cellIs" dxfId="55" priority="55" operator="greaterThan">
      <formula>K23</formula>
    </cfRule>
  </conditionalFormatting>
  <conditionalFormatting sqref="K105:Y107">
    <cfRule type="cellIs" dxfId="54" priority="56" operator="greaterThan">
      <formula>K36</formula>
    </cfRule>
  </conditionalFormatting>
  <conditionalFormatting sqref="K38:Y38">
    <cfRule type="expression" dxfId="53" priority="57">
      <formula>IF(K112&gt;0,INDIRECT(ADDRESS(ROW(), COLUMN()))&lt;&gt;K112,0)</formula>
    </cfRule>
    <cfRule type="expression" dxfId="52" priority="58">
      <formula>IF(K306&gt;0,INDIRECT(ADDRESS(ROW(), COLUMN()))&lt;&gt;K306,0)</formula>
    </cfRule>
  </conditionalFormatting>
  <conditionalFormatting sqref="K112:Y112">
    <cfRule type="expression" dxfId="51" priority="59">
      <formula>IF(K306&gt;0,INDIRECT(ADDRESS(ROW(), COLUMN()))&lt;&gt;K306,0)</formula>
    </cfRule>
    <cfRule type="cellIs" dxfId="50" priority="60" operator="notEqual">
      <formula>K38</formula>
    </cfRule>
  </conditionalFormatting>
  <conditionalFormatting sqref="K306:Y306">
    <cfRule type="cellIs" dxfId="49" priority="61" operator="notEqual">
      <formula>K38</formula>
    </cfRule>
    <cfRule type="cellIs" dxfId="48" priority="62" operator="notEqual">
      <formula>K112</formula>
    </cfRule>
  </conditionalFormatting>
  <conditionalFormatting sqref="K83:Y83">
    <cfRule type="expression" dxfId="47" priority="63">
      <formula>IF(K141&gt;0,INDIRECT(ADDRESS(ROW(), COLUMN()))&lt;&gt;K141,0)</formula>
    </cfRule>
    <cfRule type="expression" dxfId="46" priority="64">
      <formula>IF(K338&gt;0,INDIRECT(ADDRESS(ROW(), COLUMN()))&lt;&gt;K338,0)</formula>
    </cfRule>
  </conditionalFormatting>
  <conditionalFormatting sqref="K141:Y141">
    <cfRule type="expression" dxfId="45" priority="65">
      <formula>IF(K338&gt;0,INDIRECT(ADDRESS(ROW(), COLUMN()))&lt;&gt;K338,0)</formula>
    </cfRule>
    <cfRule type="cellIs" dxfId="44" priority="66" operator="notEqual">
      <formula>K83</formula>
    </cfRule>
  </conditionalFormatting>
  <conditionalFormatting sqref="K338:Y338">
    <cfRule type="cellIs" dxfId="43" priority="67" operator="notEqual">
      <formula>K83</formula>
    </cfRule>
    <cfRule type="cellIs" dxfId="42" priority="68" operator="notEqual">
      <formula>K141</formula>
    </cfRule>
  </conditionalFormatting>
  <conditionalFormatting sqref="L27:Y28">
    <cfRule type="expression" dxfId="41" priority="36">
      <formula>CELL("Protect",INDIRECT(ADDRESS(ROW(), COLUMN())))</formula>
    </cfRule>
  </conditionalFormatting>
  <conditionalFormatting sqref="K27:Y28">
    <cfRule type="cellIs" dxfId="40" priority="37" operator="equal">
      <formula>"   "</formula>
    </cfRule>
    <cfRule type="expression" dxfId="39" priority="38">
      <formula>ISBLANK(INDIRECT(ADDRESS(ROW(), COLUMN())))</formula>
    </cfRule>
  </conditionalFormatting>
  <conditionalFormatting sqref="K27:Y28">
    <cfRule type="cellIs" dxfId="38" priority="39" operator="equal">
      <formula>"   "</formula>
    </cfRule>
    <cfRule type="cellIs" dxfId="37" priority="40" operator="lessThan">
      <formula>0</formula>
    </cfRule>
    <cfRule type="expression" dxfId="36" priority="41">
      <formula>ISTEXT(INDIRECT(ADDRESS(ROW(), COLUMN())))</formula>
    </cfRule>
  </conditionalFormatting>
  <conditionalFormatting sqref="K27:Y28">
    <cfRule type="cellIs" dxfId="35" priority="42" operator="greaterThan">
      <formula>K14</formula>
    </cfRule>
  </conditionalFormatting>
  <conditionalFormatting sqref="L72:O73">
    <cfRule type="expression" dxfId="34" priority="29">
      <formula>CELL("Protect",INDIRECT(ADDRESS(ROW(), COLUMN())))</formula>
    </cfRule>
  </conditionalFormatting>
  <conditionalFormatting sqref="L72:O73">
    <cfRule type="cellIs" dxfId="33" priority="30" operator="equal">
      <formula>"   "</formula>
    </cfRule>
    <cfRule type="expression" dxfId="32" priority="31">
      <formula>ISBLANK(INDIRECT(ADDRESS(ROW(), COLUMN())))</formula>
    </cfRule>
  </conditionalFormatting>
  <conditionalFormatting sqref="L72:O73">
    <cfRule type="cellIs" dxfId="31" priority="32" operator="equal">
      <formula>"   "</formula>
    </cfRule>
    <cfRule type="cellIs" dxfId="30" priority="33" operator="lessThan">
      <formula>0</formula>
    </cfRule>
    <cfRule type="expression" dxfId="29" priority="34">
      <formula>ISTEXT(INDIRECT(ADDRESS(ROW(), COLUMN())))</formula>
    </cfRule>
  </conditionalFormatting>
  <conditionalFormatting sqref="L72:O73">
    <cfRule type="cellIs" dxfId="28" priority="35" operator="greaterThan">
      <formula>L59</formula>
    </cfRule>
  </conditionalFormatting>
  <conditionalFormatting sqref="L30:Y31">
    <cfRule type="expression" dxfId="27" priority="22">
      <formula>CELL("Protect",INDIRECT(ADDRESS(ROW(), COLUMN())))</formula>
    </cfRule>
  </conditionalFormatting>
  <conditionalFormatting sqref="K30:Y31">
    <cfRule type="cellIs" dxfId="26" priority="23" operator="equal">
      <formula>"   "</formula>
    </cfRule>
    <cfRule type="expression" dxfId="25" priority="24">
      <formula>ISBLANK(INDIRECT(ADDRESS(ROW(), COLUMN())))</formula>
    </cfRule>
  </conditionalFormatting>
  <conditionalFormatting sqref="K30:Y31">
    <cfRule type="cellIs" dxfId="24" priority="25" operator="equal">
      <formula>"   "</formula>
    </cfRule>
    <cfRule type="cellIs" dxfId="23" priority="26" operator="lessThan">
      <formula>0</formula>
    </cfRule>
    <cfRule type="expression" dxfId="22" priority="27">
      <formula>ISTEXT(INDIRECT(ADDRESS(ROW(), COLUMN())))</formula>
    </cfRule>
  </conditionalFormatting>
  <conditionalFormatting sqref="K30:Y31">
    <cfRule type="cellIs" dxfId="21" priority="28" operator="greaterThan">
      <formula>K17</formula>
    </cfRule>
  </conditionalFormatting>
  <conditionalFormatting sqref="L75:O76">
    <cfRule type="expression" dxfId="20" priority="15">
      <formula>CELL("Protect",INDIRECT(ADDRESS(ROW(), COLUMN())))</formula>
    </cfRule>
  </conditionalFormatting>
  <conditionalFormatting sqref="L75:O76">
    <cfRule type="cellIs" dxfId="19" priority="16" operator="equal">
      <formula>"   "</formula>
    </cfRule>
    <cfRule type="expression" dxfId="18" priority="17">
      <formula>ISBLANK(INDIRECT(ADDRESS(ROW(), COLUMN())))</formula>
    </cfRule>
  </conditionalFormatting>
  <conditionalFormatting sqref="L75:O76">
    <cfRule type="cellIs" dxfId="17" priority="18" operator="equal">
      <formula>"   "</formula>
    </cfRule>
    <cfRule type="cellIs" dxfId="16" priority="19" operator="lessThan">
      <formula>0</formula>
    </cfRule>
    <cfRule type="expression" dxfId="15" priority="20">
      <formula>ISTEXT(INDIRECT(ADDRESS(ROW(), COLUMN())))</formula>
    </cfRule>
  </conditionalFormatting>
  <conditionalFormatting sqref="L75:O76">
    <cfRule type="cellIs" dxfId="14" priority="21" operator="greaterThan">
      <formula>L62</formula>
    </cfRule>
  </conditionalFormatting>
  <conditionalFormatting sqref="L33:Y34">
    <cfRule type="expression" dxfId="13" priority="8">
      <formula>CELL("Protect",INDIRECT(ADDRESS(ROW(), COLUMN())))</formula>
    </cfRule>
  </conditionalFormatting>
  <conditionalFormatting sqref="K33:Y34">
    <cfRule type="cellIs" dxfId="12" priority="9" operator="equal">
      <formula>"   "</formula>
    </cfRule>
    <cfRule type="expression" dxfId="11" priority="10">
      <formula>ISBLANK(INDIRECT(ADDRESS(ROW(), COLUMN())))</formula>
    </cfRule>
  </conditionalFormatting>
  <conditionalFormatting sqref="K33:Y34">
    <cfRule type="cellIs" dxfId="10" priority="11" operator="equal">
      <formula>"   "</formula>
    </cfRule>
    <cfRule type="cellIs" dxfId="9" priority="12" operator="lessThan">
      <formula>0</formula>
    </cfRule>
    <cfRule type="expression" dxfId="8" priority="13">
      <formula>ISTEXT(INDIRECT(ADDRESS(ROW(), COLUMN())))</formula>
    </cfRule>
  </conditionalFormatting>
  <conditionalFormatting sqref="K33:Y34">
    <cfRule type="cellIs" dxfId="7" priority="14" operator="greaterThan">
      <formula>K20</formula>
    </cfRule>
  </conditionalFormatting>
  <conditionalFormatting sqref="L78:O79">
    <cfRule type="expression" dxfId="6" priority="1">
      <formula>CELL("Protect",INDIRECT(ADDRESS(ROW(), COLUMN())))</formula>
    </cfRule>
  </conditionalFormatting>
  <conditionalFormatting sqref="L78:O79">
    <cfRule type="cellIs" dxfId="5" priority="2" operator="equal">
      <formula>"   "</formula>
    </cfRule>
    <cfRule type="expression" dxfId="4" priority="3">
      <formula>ISBLANK(INDIRECT(ADDRESS(ROW(), COLUMN())))</formula>
    </cfRule>
  </conditionalFormatting>
  <conditionalFormatting sqref="L78:O79">
    <cfRule type="cellIs" dxfId="3" priority="4" operator="equal">
      <formula>"   "</formula>
    </cfRule>
    <cfRule type="cellIs" dxfId="2" priority="5" operator="lessThan">
      <formula>0</formula>
    </cfRule>
    <cfRule type="expression" dxfId="1" priority="6">
      <formula>ISTEXT(INDIRECT(ADDRESS(ROW(), COLUMN())))</formula>
    </cfRule>
  </conditionalFormatting>
  <conditionalFormatting sqref="L78:O79">
    <cfRule type="cellIs" dxfId="0" priority="7" operator="greaterThan">
      <formula>L65</formula>
    </cfRule>
  </conditionalFormatting>
  <hyperlinks>
    <hyperlink ref="AH2" location="range_2_1" display="&lt;BERIKUTNYA&gt;"/>
    <hyperlink ref="AH1" location="range_1_1" display="&lt;SEBELUMNYA&gt;"/>
    <hyperlink ref="AH48" location="range_2_2" display="&lt;BERIKUTNYA&gt;"/>
    <hyperlink ref="AH47" location="range_1_2" display="&lt;SEBELUMNYA&gt;"/>
    <hyperlink ref="AH93" location="range_3_1_1" display="&lt;BERIKUTNYA&gt;"/>
    <hyperlink ref="AH92" location="range_1_1" display="&lt;SEBELUMNYA&gt;"/>
    <hyperlink ref="AH122" location="range_3_1_2" display="&lt;BERIKUTNYA&gt;"/>
    <hyperlink ref="AH121" location="range_1_2" display="&lt;SEBELUMNYA&gt;"/>
    <hyperlink ref="AH151" location="range_3_2_1" display="&lt;BERIKUTNYA&gt;"/>
    <hyperlink ref="AH150" location="range_2_1" display="&lt;SEBELUMNYA&gt;"/>
    <hyperlink ref="AH187" location="range_3_2_2" display="&lt;BERIKUTNYA&gt;"/>
    <hyperlink ref="AH186" location="range_2_2" display="&lt;SEBELUMNYA&gt;"/>
    <hyperlink ref="AH223" location="range_4_1" display="&lt;BERIKUTNYA&gt;"/>
    <hyperlink ref="AH222" location="range_3_1_1" display="&lt;SEBELUMNYA&gt;"/>
    <hyperlink ref="AH259" location="range_4_2" display="&lt;BERIKUTNYA&gt;"/>
    <hyperlink ref="AH258" location="range_3_1_2" display="&lt;SEBELUMNYA&gt;"/>
    <hyperlink ref="AH295" location="range_4_1" display="&lt;BERIKUTNYA&gt;"/>
    <hyperlink ref="AH294" location="range_3_2_1" display="&lt;SEBELUMNYA&gt;"/>
    <hyperlink ref="AH327" location="range_4_2" display="&lt;BERIKUTNYA&gt;"/>
    <hyperlink ref="AH326" location="range_3_2_2" display="&lt;SEBELUMNYA&gt;"/>
  </hyperlinks>
  <printOptions horizontalCentered="1"/>
  <pageMargins left="0.35433070866141703" right="0.35433070866141703" top="0.35433070866141703" bottom="0.15748031496063" header="0.511811023622047" footer="0.511811023622047"/>
  <pageSetup paperSize="9" scale="52" firstPageNumber="0" orientation="landscape" horizontalDpi="300" verticalDpi="300" r:id="rId1"/>
  <rowBreaks count="9" manualBreakCount="9">
    <brk id="46" max="16383" man="1"/>
    <brk id="91" max="16383" man="1"/>
    <brk id="120" max="16383" man="1"/>
    <brk id="149" max="16383" man="1"/>
    <brk id="185" max="16383" man="1"/>
    <brk id="221" max="16383" man="1"/>
    <brk id="257" max="16383" man="1"/>
    <brk id="293" max="16383" man="1"/>
    <brk id="325" max="16383" man="1"/>
  </rowBreaks>
  <colBreaks count="1" manualBreakCount="1">
    <brk id="3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Form</vt:lpstr>
      <vt:lpstr>Form!_FilterDatabase</vt:lpstr>
      <vt:lpstr>Form!Print_Area</vt:lpstr>
      <vt:lpstr>range_1_1</vt:lpstr>
      <vt:lpstr>range_1_2</vt:lpstr>
      <vt:lpstr>range_2_1</vt:lpstr>
      <vt:lpstr>range_2_2</vt:lpstr>
      <vt:lpstr>range_3_1_1</vt:lpstr>
      <vt:lpstr>range_3_1_2</vt:lpstr>
      <vt:lpstr>range_3_2_1</vt:lpstr>
      <vt:lpstr>range_3_2_2</vt:lpstr>
      <vt:lpstr>range_4_1</vt:lpstr>
      <vt:lpstr>range_4_2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MODEL_DB1_DPD_67866_POSO_DAPIL_SULAWESI_TENGAH.xlsx</dc:title>
  <dc:subject>Sistem Hitung Pemilihan Umum Republik Indonesia 2019</dc:subject>
  <dc:creator>SitungDocGen v97</dc:creator>
  <dc:description>==============================================
|   Pemilihan Umum 2019 Republik Indonesia   |
==============================================
|   Situng Document Generator v97            |
----------------------------------------------
|   Handcrafted by Dalva &amp; MZC - 2018-2019   |
|   Document Templates by HP, LPY, YW        |
|   Testing and QA by PS, TB, YW, HP         |
==============================================</dc:description>
  <cp:lastModifiedBy>LENOVO</cp:lastModifiedBy>
  <cp:revision>97</cp:revision>
  <cp:lastPrinted>2019-05-18T10:54:23Z</cp:lastPrinted>
  <dcterms:created xsi:type="dcterms:W3CDTF">2019-04-18T05:10:54Z</dcterms:created>
  <dcterms:modified xsi:type="dcterms:W3CDTF">2022-02-04T02:30:30Z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